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Forsaljningsprognos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<sst xmlns="http://schemas.openxmlformats.org/spreadsheetml/2006/main" count="16" uniqueCount="16">
  <si>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MAD</t>
  </si>
  <si>
    <t>,</t>
  </si>
  <si>
    <t>Forecasting with weighted moving average (3 months)</t>
  </si>
  <si>
    <t>Weight first value</t>
  </si>
  <si>
    <t>Weight second value</t>
  </si>
  <si>
    <t>Weight third value</t>
  </si>
  <si>
    <t>Month</t>
  </si>
  <si>
    <t>Actual demand</t>
  </si>
  <si>
    <t>Moving average (3 months)</t>
  </si>
  <si>
    <t>For. Error</t>
  </si>
  <si>
    <t>Error (ABS)</t>
  </si>
  <si>
    <t>Signal</t>
  </si>
  <si>
    <t xml:space="preserve">Error (ABS) is the absolute value for the forecast error </t>
  </si>
  <si>
    <t>MAD is the average forecast error over a certain number of periods</t>
  </si>
  <si>
    <t>Signal is the rolling sum of forecasting errors divided by MAD, a value greater than 4 and less than -4 indicate that the forecast is out of control, 99.9% of the obeservations are within these limits.</t>
  </si>
  <si>
    <t xml:space="preserve">For. Error (Forecast error) is the actual demand minus the moving average for the month 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</si>
</sst>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[$-41D]mmmm\ yyyy;@"/>
    <numFmt numFmtId="166" formatCode="mmm/yyyy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00"/>
    <numFmt numFmtId="174" formatCode="[$-409]mmmm/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0" fontId="37" fillId="0" borderId="0" xfId="0" applyFont="1" applyAlignment="1">
      <alignment/>
    </xf>
    <xf numFmtId="4" fontId="0" fillId="4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74" fontId="0" fillId="4" borderId="10" xfId="0" applyNumberFormat="1" applyFill="1" applyBorder="1" applyAlignment="1">
      <alignment/>
    </xf>
    <xf numFmtId="0" fontId="33" fillId="33" borderId="10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9.7109375" style="0" customWidth="1"/>
    <col min="2" max="2" width="17.421875" style="0" bestFit="1" customWidth="1"/>
    <col min="3" max="3" width="27.421875" style="0" customWidth="1"/>
    <col min="5" max="5" width="10.57421875" style="0" bestFit="1" customWidth="1"/>
    <col min="6" max="6" width="10.28125" style="0" customWidth="1"/>
  </cols>
  <sheetData>
    <row r="1" spans="1:5" ht="15.75">
      <c r="A1" s="1" t="s">
        <v>2</v>
      </c>
      <c r="E1" s="4" t="s">
        <v>15</v>
      </c>
    </row>
    <row r="2" ht="15">
      <c r="E2" s="4" t="s">
        <v>12</v>
      </c>
    </row>
    <row r="3" spans="1:5" ht="15">
      <c r="A3" s="2" t="s">
        <v>3</v>
      </c>
      <c r="B3" s="3">
        <v>1</v>
      </c>
      <c r="E3" s="4" t="s">
        <v>13</v>
      </c>
    </row>
    <row r="4" spans="1:5" ht="15">
      <c r="A4" s="2" t="s">
        <v>4</v>
      </c>
      <c r="B4" s="3">
        <v>2</v>
      </c>
      <c r="E4" s="4" t="s">
        <v>14</v>
      </c>
    </row>
    <row r="5" spans="1:2" ht="15">
      <c r="A5" s="2" t="s">
        <v>5</v>
      </c>
      <c r="B5" s="3">
        <v>3</v>
      </c>
    </row>
    <row r="7" spans="1:8" ht="15">
      <c r="A7" s="9" t="s">
        <v>6</v>
      </c>
      <c r="B7" s="9" t="s">
        <v>7</v>
      </c>
      <c r="C7" s="9" t="s">
        <v>8</v>
      </c>
      <c r="E7" s="9" t="s">
        <v>9</v>
      </c>
      <c r="F7" s="9" t="s">
        <v>10</v>
      </c>
      <c r="G7" s="9" t="s">
        <v>0</v>
      </c>
      <c r="H7" s="9" t="s">
        <v>11</v>
      </c>
    </row>
    <row r="8" spans="1:8" ht="15">
      <c r="A8" s="8">
        <v>39083</v>
      </c>
      <c r="B8" s="5">
        <v>100</v>
      </c>
      <c r="C8" s="2"/>
      <c r="E8" s="2"/>
      <c r="F8" s="2"/>
      <c r="G8" s="2"/>
      <c r="H8" s="2"/>
    </row>
    <row r="9" spans="1:8" ht="15">
      <c r="A9" s="8">
        <v>39114</v>
      </c>
      <c r="B9" s="5">
        <v>105</v>
      </c>
      <c r="C9" s="2"/>
      <c r="E9" s="2"/>
      <c r="F9" s="2"/>
      <c r="G9" s="2"/>
      <c r="H9" s="2"/>
    </row>
    <row r="10" spans="1:8" ht="15">
      <c r="A10" s="8">
        <v>39142</v>
      </c>
      <c r="B10" s="5">
        <v>106</v>
      </c>
      <c r="C10" s="2"/>
      <c r="E10" s="2"/>
      <c r="F10" s="2"/>
      <c r="G10" s="2"/>
      <c r="H10" s="2"/>
    </row>
    <row r="11" spans="1:8" ht="15">
      <c r="A11" s="8">
        <v>39173</v>
      </c>
      <c r="B11" s="5">
        <v>107</v>
      </c>
      <c r="C11" s="6">
        <f>((B10*$B$5)+(B9*$B$4)+(B8*$B$3))/(SUM($B$3:$B$5))</f>
        <v>104.66666666666667</v>
      </c>
      <c r="E11" s="7">
        <f>B11-C11</f>
        <v>2.3333333333333286</v>
      </c>
      <c r="F11" s="7">
        <f>ABS(E11)</f>
        <v>2.3333333333333286</v>
      </c>
      <c r="G11" s="7">
        <f>SUM($F$11:F11)/COUNT($F$11:F11)</f>
        <v>2.3333333333333286</v>
      </c>
      <c r="H11" s="7">
        <f>SUM($E$11:E11)/G11</f>
        <v>1</v>
      </c>
    </row>
    <row r="12" spans="1:8" ht="15">
      <c r="A12" s="8">
        <v>39203</v>
      </c>
      <c r="B12" s="5">
        <v>104</v>
      </c>
      <c r="C12" s="6">
        <f aca="true" t="shared" si="0" ref="C12:C30">((B11*$B$5)+(B10*$B$4)+(B9*$B$3))/(SUM($B$3:$B$5))</f>
        <v>106.33333333333333</v>
      </c>
      <c r="E12" s="7">
        <f aca="true" t="shared" si="1" ref="E12:E69">B12-C12</f>
        <v>-2.3333333333333286</v>
      </c>
      <c r="F12" s="7">
        <f aca="true" t="shared" si="2" ref="F12:F75">ABS(E12)</f>
        <v>2.3333333333333286</v>
      </c>
      <c r="G12" s="7">
        <f>SUM($F$11:F12)/COUNT($F$11:F12)</f>
        <v>2.3333333333333286</v>
      </c>
      <c r="H12" s="7">
        <f>SUM($E$11:E12)/G12</f>
        <v>0</v>
      </c>
    </row>
    <row r="13" spans="1:8" ht="15">
      <c r="A13" s="8">
        <v>39234</v>
      </c>
      <c r="B13" s="5">
        <v>103</v>
      </c>
      <c r="C13" s="6">
        <f t="shared" si="0"/>
        <v>105.33333333333333</v>
      </c>
      <c r="E13" s="7">
        <f t="shared" si="1"/>
        <v>-2.3333333333333286</v>
      </c>
      <c r="F13" s="7">
        <f t="shared" si="2"/>
        <v>2.3333333333333286</v>
      </c>
      <c r="G13" s="7">
        <f>SUM($F$11:F13)/COUNT($F$11:F13)</f>
        <v>2.3333333333333286</v>
      </c>
      <c r="H13" s="7">
        <f>SUM($E$11:E13)/G13</f>
        <v>-1</v>
      </c>
    </row>
    <row r="14" spans="1:8" ht="15">
      <c r="A14" s="8">
        <v>39264</v>
      </c>
      <c r="B14" s="5">
        <v>103</v>
      </c>
      <c r="C14" s="6">
        <f t="shared" si="0"/>
        <v>104</v>
      </c>
      <c r="E14" s="7">
        <f t="shared" si="1"/>
        <v>-1</v>
      </c>
      <c r="F14" s="7">
        <f t="shared" si="2"/>
        <v>1</v>
      </c>
      <c r="G14" s="7">
        <f>SUM($F$11:F14)/COUNT($F$11:F14)</f>
        <v>1.9999999999999964</v>
      </c>
      <c r="H14" s="7">
        <f>SUM($E$11:E14)/G14</f>
        <v>-1.6666666666666672</v>
      </c>
    </row>
    <row r="15" spans="1:8" ht="15">
      <c r="A15" s="8">
        <v>39295</v>
      </c>
      <c r="B15" s="5">
        <v>109</v>
      </c>
      <c r="C15" s="6">
        <f>((B14*$B$5)+(B13*$B$4)+(B12*$B$3))/(SUM($B$3:$B$5))</f>
        <v>103.16666666666667</v>
      </c>
      <c r="E15" s="7">
        <f t="shared" si="1"/>
        <v>5.833333333333329</v>
      </c>
      <c r="F15" s="7">
        <f t="shared" si="2"/>
        <v>5.833333333333329</v>
      </c>
      <c r="G15" s="7">
        <f>SUM($F$11:F15)/COUNT($F$11:F15)</f>
        <v>2.766666666666663</v>
      </c>
      <c r="H15" s="7">
        <f>SUM($E$11:E15)/G15</f>
        <v>0.9036144578313264</v>
      </c>
    </row>
    <row r="16" spans="1:8" ht="15">
      <c r="A16" s="8">
        <v>39326</v>
      </c>
      <c r="B16" s="5">
        <v>111</v>
      </c>
      <c r="C16" s="6">
        <f t="shared" si="0"/>
        <v>106</v>
      </c>
      <c r="E16" s="7">
        <f t="shared" si="1"/>
        <v>5</v>
      </c>
      <c r="F16" s="7">
        <f t="shared" si="2"/>
        <v>5</v>
      </c>
      <c r="G16" s="7">
        <f>SUM($F$11:F16)/COUNT($F$11:F16)</f>
        <v>3.1388888888888857</v>
      </c>
      <c r="H16" s="7">
        <f>SUM($E$11:E16)/G16</f>
        <v>2.3893805309734537</v>
      </c>
    </row>
    <row r="17" spans="1:10" ht="15">
      <c r="A17" s="8">
        <v>39356</v>
      </c>
      <c r="B17" s="5">
        <v>115</v>
      </c>
      <c r="C17" s="6">
        <f t="shared" si="0"/>
        <v>109</v>
      </c>
      <c r="E17" s="7">
        <f t="shared" si="1"/>
        <v>6</v>
      </c>
      <c r="F17" s="7">
        <f t="shared" si="2"/>
        <v>6</v>
      </c>
      <c r="G17" s="7">
        <f>SUM($F$11:F17)/COUNT($F$11:F17)</f>
        <v>3.547619047619045</v>
      </c>
      <c r="H17" s="7">
        <f>SUM($E$11:E17)/G17</f>
        <v>3.8053691275167814</v>
      </c>
      <c r="J17" t="s">
        <v>1</v>
      </c>
    </row>
    <row r="18" spans="1:8" ht="15">
      <c r="A18" s="8">
        <v>39387</v>
      </c>
      <c r="B18" s="5">
        <v>116</v>
      </c>
      <c r="C18" s="6">
        <f t="shared" si="0"/>
        <v>112.66666666666667</v>
      </c>
      <c r="E18" s="7">
        <f t="shared" si="1"/>
        <v>3.3333333333333286</v>
      </c>
      <c r="F18" s="7">
        <f t="shared" si="2"/>
        <v>3.3333333333333286</v>
      </c>
      <c r="G18" s="7">
        <f>SUM($F$11:F18)/COUNT($F$11:F18)</f>
        <v>3.5208333333333304</v>
      </c>
      <c r="H18" s="7">
        <f>SUM($E$11:E18)/G18</f>
        <v>4.7810650887573996</v>
      </c>
    </row>
    <row r="19" spans="1:8" ht="15">
      <c r="A19" s="8">
        <v>39417</v>
      </c>
      <c r="B19" s="5">
        <v>125</v>
      </c>
      <c r="C19" s="6">
        <f>((B18*$B$5)+(B17*$B$4)+(B16*$B$3))/(SUM($B$3:$B$5))</f>
        <v>114.83333333333333</v>
      </c>
      <c r="E19" s="7">
        <f t="shared" si="1"/>
        <v>10.166666666666671</v>
      </c>
      <c r="F19" s="7">
        <f t="shared" si="2"/>
        <v>10.166666666666671</v>
      </c>
      <c r="G19" s="7">
        <f>SUM($F$11:F19)/COUNT($F$11:F19)</f>
        <v>4.259259259259257</v>
      </c>
      <c r="H19" s="7">
        <f>SUM($E$11:E19)/G19</f>
        <v>6.3391304347826125</v>
      </c>
    </row>
    <row r="20" spans="1:8" ht="15">
      <c r="A20" s="8">
        <v>39448</v>
      </c>
      <c r="B20" s="5"/>
      <c r="C20" s="6">
        <f t="shared" si="0"/>
        <v>120.33333333333333</v>
      </c>
      <c r="E20" s="7">
        <f t="shared" si="1"/>
        <v>-120.33333333333333</v>
      </c>
      <c r="F20" s="7">
        <f t="shared" si="2"/>
        <v>120.33333333333333</v>
      </c>
      <c r="G20" s="7">
        <f>SUM($F$11:F20)/COUNT($F$11:F20)</f>
        <v>15.866666666666664</v>
      </c>
      <c r="H20" s="7">
        <f>SUM($E$11:E20)/G20</f>
        <v>-5.882352941176471</v>
      </c>
    </row>
    <row r="21" spans="1:8" ht="15">
      <c r="A21" s="8">
        <v>39479</v>
      </c>
      <c r="B21" s="5"/>
      <c r="C21" s="6">
        <f t="shared" si="0"/>
        <v>61</v>
      </c>
      <c r="E21" s="7">
        <f t="shared" si="1"/>
        <v>-61</v>
      </c>
      <c r="F21" s="7">
        <f t="shared" si="2"/>
        <v>61</v>
      </c>
      <c r="G21" s="7">
        <f>SUM($F$11:F21)/COUNT($F$11:F21)</f>
        <v>19.969696969696965</v>
      </c>
      <c r="H21" s="7">
        <f>SUM($E$11:E21)/G21</f>
        <v>-7.7283763277693485</v>
      </c>
    </row>
    <row r="22" spans="1:8" ht="15">
      <c r="A22" s="8">
        <v>39508</v>
      </c>
      <c r="B22" s="5"/>
      <c r="C22" s="6">
        <f t="shared" si="0"/>
        <v>20.833333333333332</v>
      </c>
      <c r="E22" s="7">
        <f t="shared" si="1"/>
        <v>-20.833333333333332</v>
      </c>
      <c r="F22" s="7">
        <f t="shared" si="2"/>
        <v>20.833333333333332</v>
      </c>
      <c r="G22" s="7">
        <f>SUM($F$11:F22)/COUNT($F$11:F22)</f>
        <v>20.041666666666664</v>
      </c>
      <c r="H22" s="7">
        <f>SUM($E$11:E22)/G22</f>
        <v>-8.74012474012474</v>
      </c>
    </row>
    <row r="23" spans="1:8" ht="15">
      <c r="A23" s="8">
        <v>39539</v>
      </c>
      <c r="B23" s="5"/>
      <c r="C23" s="6">
        <f t="shared" si="0"/>
        <v>0</v>
      </c>
      <c r="E23" s="7">
        <f t="shared" si="1"/>
        <v>0</v>
      </c>
      <c r="F23" s="7">
        <f t="shared" si="2"/>
        <v>0</v>
      </c>
      <c r="G23" s="7">
        <f>SUM($F$11:F23)/COUNT($F$11:F23)</f>
        <v>18.499999999999996</v>
      </c>
      <c r="H23" s="7">
        <f>SUM($E$11:E23)/G23</f>
        <v>-9.468468468468469</v>
      </c>
    </row>
    <row r="24" spans="1:8" ht="15">
      <c r="A24" s="8">
        <v>39569</v>
      </c>
      <c r="B24" s="5"/>
      <c r="C24" s="6">
        <f t="shared" si="0"/>
        <v>0</v>
      </c>
      <c r="E24" s="7">
        <f t="shared" si="1"/>
        <v>0</v>
      </c>
      <c r="F24" s="7">
        <f t="shared" si="2"/>
        <v>0</v>
      </c>
      <c r="G24" s="7">
        <f>SUM($F$11:F24)/COUNT($F$11:F24)</f>
        <v>17.178571428571427</v>
      </c>
      <c r="H24" s="7">
        <f>SUM($E$11:E24)/G24</f>
        <v>-10.196812196812196</v>
      </c>
    </row>
    <row r="25" spans="1:8" ht="15">
      <c r="A25" s="8">
        <v>39600</v>
      </c>
      <c r="B25" s="5"/>
      <c r="C25" s="6">
        <f t="shared" si="0"/>
        <v>0</v>
      </c>
      <c r="E25" s="7">
        <f t="shared" si="1"/>
        <v>0</v>
      </c>
      <c r="F25" s="7">
        <f t="shared" si="2"/>
        <v>0</v>
      </c>
      <c r="G25" s="7">
        <f>SUM($F$11:F25)/COUNT($F$11:F25)</f>
        <v>16.03333333333333</v>
      </c>
      <c r="H25" s="7">
        <f>SUM($E$11:E25)/G25</f>
        <v>-10.925155925155925</v>
      </c>
    </row>
    <row r="26" spans="1:8" ht="15">
      <c r="A26" s="8">
        <v>39630</v>
      </c>
      <c r="B26" s="5"/>
      <c r="C26" s="6">
        <f t="shared" si="0"/>
        <v>0</v>
      </c>
      <c r="E26" s="7">
        <f t="shared" si="1"/>
        <v>0</v>
      </c>
      <c r="F26" s="7">
        <f t="shared" si="2"/>
        <v>0</v>
      </c>
      <c r="G26" s="7">
        <f>SUM($F$11:F26)/COUNT($F$11:F26)</f>
        <v>15.031249999999998</v>
      </c>
      <c r="H26" s="7">
        <f>SUM($E$11:E26)/G26</f>
        <v>-11.653499653499654</v>
      </c>
    </row>
    <row r="27" spans="1:8" ht="15">
      <c r="A27" s="8">
        <v>39661</v>
      </c>
      <c r="B27" s="5"/>
      <c r="C27" s="6">
        <f t="shared" si="0"/>
        <v>0</v>
      </c>
      <c r="E27" s="7">
        <f t="shared" si="1"/>
        <v>0</v>
      </c>
      <c r="F27" s="7">
        <f t="shared" si="2"/>
        <v>0</v>
      </c>
      <c r="G27" s="7">
        <f>SUM($F$11:F27)/COUNT($F$11:F27)</f>
        <v>14.14705882352941</v>
      </c>
      <c r="H27" s="7">
        <f>SUM($E$11:E27)/G27</f>
        <v>-12.381843381843384</v>
      </c>
    </row>
    <row r="28" spans="1:8" ht="15">
      <c r="A28" s="8">
        <v>39692</v>
      </c>
      <c r="B28" s="5"/>
      <c r="C28" s="6">
        <f t="shared" si="0"/>
        <v>0</v>
      </c>
      <c r="E28" s="7">
        <f t="shared" si="1"/>
        <v>0</v>
      </c>
      <c r="F28" s="7">
        <f t="shared" si="2"/>
        <v>0</v>
      </c>
      <c r="G28" s="7">
        <f>SUM($F$11:F28)/COUNT($F$11:F28)</f>
        <v>13.361111111111109</v>
      </c>
      <c r="H28" s="7">
        <f>SUM($E$11:E28)/G28</f>
        <v>-13.11018711018711</v>
      </c>
    </row>
    <row r="29" spans="1:8" ht="15">
      <c r="A29" s="8">
        <v>39722</v>
      </c>
      <c r="B29" s="5"/>
      <c r="C29" s="6">
        <f t="shared" si="0"/>
        <v>0</v>
      </c>
      <c r="E29" s="7">
        <f t="shared" si="1"/>
        <v>0</v>
      </c>
      <c r="F29" s="7">
        <f t="shared" si="2"/>
        <v>0</v>
      </c>
      <c r="G29" s="7">
        <f>SUM($F$11:F29)/COUNT($F$11:F29)</f>
        <v>12.657894736842104</v>
      </c>
      <c r="H29" s="7">
        <f>SUM($E$11:E29)/G29</f>
        <v>-13.838530838530838</v>
      </c>
    </row>
    <row r="30" spans="1:8" ht="15">
      <c r="A30" s="8">
        <v>39753</v>
      </c>
      <c r="B30" s="5"/>
      <c r="C30" s="6">
        <f t="shared" si="0"/>
        <v>0</v>
      </c>
      <c r="E30" s="7">
        <f t="shared" si="1"/>
        <v>0</v>
      </c>
      <c r="F30" s="7">
        <f t="shared" si="2"/>
        <v>0</v>
      </c>
      <c r="G30" s="7">
        <f>SUM($F$11:F30)/COUNT($F$11:F30)</f>
        <v>12.024999999999999</v>
      </c>
      <c r="H30" s="7">
        <f>SUM($E$11:E30)/G30</f>
        <v>-14.566874566874567</v>
      </c>
    </row>
    <row r="31" spans="1:8" ht="15">
      <c r="A31" s="8">
        <v>39783</v>
      </c>
      <c r="B31" s="5"/>
      <c r="C31" s="6">
        <f>((B30*$B$5)+(B29*$B$4)+(B28*$B$3))/(SUM($B$3:$B$5))</f>
        <v>0</v>
      </c>
      <c r="E31" s="7">
        <f t="shared" si="1"/>
        <v>0</v>
      </c>
      <c r="F31" s="7">
        <f t="shared" si="2"/>
        <v>0</v>
      </c>
      <c r="G31" s="7">
        <f>SUM($F$11:F31)/COUNT($F$11:F31)</f>
        <v>11.45238095238095</v>
      </c>
      <c r="H31" s="7">
        <f>SUM($E$11:E31)/G31</f>
        <v>-15.295218295218296</v>
      </c>
    </row>
    <row r="32" spans="1:8" ht="15">
      <c r="A32" s="8">
        <v>39814</v>
      </c>
      <c r="B32" s="5"/>
      <c r="C32" s="6">
        <f aca="true" t="shared" si="3" ref="C32:C75">((B31*$B$5)+(B30*$B$4)+(B29*$B$3))/(SUM($B$3:$B$5))</f>
        <v>0</v>
      </c>
      <c r="E32" s="7">
        <f t="shared" si="1"/>
        <v>0</v>
      </c>
      <c r="F32" s="7">
        <f t="shared" si="2"/>
        <v>0</v>
      </c>
      <c r="G32" s="7">
        <f>SUM($F$11:F32)/COUNT($F$11:F32)</f>
        <v>10.93181818181818</v>
      </c>
      <c r="H32" s="7">
        <f>SUM($E$11:E32)/G32</f>
        <v>-16.023562023562025</v>
      </c>
    </row>
    <row r="33" spans="1:8" ht="15">
      <c r="A33" s="8">
        <v>39845</v>
      </c>
      <c r="B33" s="5"/>
      <c r="C33" s="6">
        <f t="shared" si="3"/>
        <v>0</v>
      </c>
      <c r="E33" s="7">
        <f t="shared" si="1"/>
        <v>0</v>
      </c>
      <c r="F33" s="7">
        <f t="shared" si="2"/>
        <v>0</v>
      </c>
      <c r="G33" s="7">
        <f>SUM($F$11:F33)/COUNT($F$11:F33)</f>
        <v>10.456521739130434</v>
      </c>
      <c r="H33" s="7">
        <f>SUM($E$11:E33)/G33</f>
        <v>-16.751905751905753</v>
      </c>
    </row>
    <row r="34" spans="1:8" ht="15">
      <c r="A34" s="8">
        <v>39873</v>
      </c>
      <c r="B34" s="5"/>
      <c r="C34" s="6">
        <f t="shared" si="3"/>
        <v>0</v>
      </c>
      <c r="E34" s="7">
        <f t="shared" si="1"/>
        <v>0</v>
      </c>
      <c r="F34" s="7">
        <f t="shared" si="2"/>
        <v>0</v>
      </c>
      <c r="G34" s="7">
        <f>SUM($F$11:F34)/COUNT($F$11:F34)</f>
        <v>10.020833333333332</v>
      </c>
      <c r="H34" s="7">
        <f>SUM($E$11:E34)/G34</f>
        <v>-17.48024948024948</v>
      </c>
    </row>
    <row r="35" spans="1:8" ht="15">
      <c r="A35" s="8">
        <v>39904</v>
      </c>
      <c r="B35" s="5"/>
      <c r="C35" s="6">
        <f t="shared" si="3"/>
        <v>0</v>
      </c>
      <c r="E35" s="7">
        <f t="shared" si="1"/>
        <v>0</v>
      </c>
      <c r="F35" s="7">
        <f t="shared" si="2"/>
        <v>0</v>
      </c>
      <c r="G35" s="7">
        <f>SUM($F$11:F35)/COUNT($F$11:F35)</f>
        <v>9.62</v>
      </c>
      <c r="H35" s="7">
        <f>SUM($E$11:E35)/G35</f>
        <v>-18.20859320859321</v>
      </c>
    </row>
    <row r="36" spans="1:8" ht="15">
      <c r="A36" s="8">
        <v>39934</v>
      </c>
      <c r="B36" s="5"/>
      <c r="C36" s="6">
        <f t="shared" si="3"/>
        <v>0</v>
      </c>
      <c r="E36" s="7">
        <f t="shared" si="1"/>
        <v>0</v>
      </c>
      <c r="F36" s="7">
        <f t="shared" si="2"/>
        <v>0</v>
      </c>
      <c r="G36" s="7">
        <f>SUM($F$11:F36)/COUNT($F$11:F36)</f>
        <v>9.249999999999998</v>
      </c>
      <c r="H36" s="7">
        <f>SUM($E$11:E36)/G36</f>
        <v>-18.936936936936938</v>
      </c>
    </row>
    <row r="37" spans="1:8" ht="15">
      <c r="A37" s="8">
        <v>39965</v>
      </c>
      <c r="B37" s="5"/>
      <c r="C37" s="6">
        <f t="shared" si="3"/>
        <v>0</v>
      </c>
      <c r="E37" s="7">
        <f t="shared" si="1"/>
        <v>0</v>
      </c>
      <c r="F37" s="7">
        <f t="shared" si="2"/>
        <v>0</v>
      </c>
      <c r="G37" s="7">
        <f>SUM($F$11:F37)/COUNT($F$11:F37)</f>
        <v>8.907407407407407</v>
      </c>
      <c r="H37" s="7">
        <f>SUM($E$11:E37)/G37</f>
        <v>-19.665280665280665</v>
      </c>
    </row>
    <row r="38" spans="1:8" ht="15">
      <c r="A38" s="8">
        <v>39995</v>
      </c>
      <c r="B38" s="5"/>
      <c r="C38" s="6">
        <f t="shared" si="3"/>
        <v>0</v>
      </c>
      <c r="E38" s="7">
        <f t="shared" si="1"/>
        <v>0</v>
      </c>
      <c r="F38" s="7">
        <f t="shared" si="2"/>
        <v>0</v>
      </c>
      <c r="G38" s="7">
        <f>SUM($F$11:F38)/COUNT($F$11:F38)</f>
        <v>8.589285714285714</v>
      </c>
      <c r="H38" s="7">
        <f>SUM($E$11:E38)/G38</f>
        <v>-20.393624393624393</v>
      </c>
    </row>
    <row r="39" spans="1:8" ht="15">
      <c r="A39" s="8">
        <v>40026</v>
      </c>
      <c r="B39" s="5"/>
      <c r="C39" s="6">
        <f t="shared" si="3"/>
        <v>0</v>
      </c>
      <c r="E39" s="7">
        <f t="shared" si="1"/>
        <v>0</v>
      </c>
      <c r="F39" s="7">
        <f t="shared" si="2"/>
        <v>0</v>
      </c>
      <c r="G39" s="7">
        <f>SUM($F$11:F39)/COUNT($F$11:F39)</f>
        <v>8.293103448275861</v>
      </c>
      <c r="H39" s="7">
        <f>SUM($E$11:E39)/G39</f>
        <v>-21.121968121968123</v>
      </c>
    </row>
    <row r="40" spans="1:8" ht="15">
      <c r="A40" s="8">
        <v>40057</v>
      </c>
      <c r="B40" s="5"/>
      <c r="C40" s="6">
        <f t="shared" si="3"/>
        <v>0</v>
      </c>
      <c r="E40" s="7">
        <f t="shared" si="1"/>
        <v>0</v>
      </c>
      <c r="F40" s="7">
        <f t="shared" si="2"/>
        <v>0</v>
      </c>
      <c r="G40" s="7">
        <f>SUM($F$11:F40)/COUNT($F$11:F40)</f>
        <v>8.016666666666666</v>
      </c>
      <c r="H40" s="7">
        <f>SUM($E$11:E40)/G40</f>
        <v>-21.85031185031185</v>
      </c>
    </row>
    <row r="41" spans="1:8" ht="15">
      <c r="A41" s="8">
        <v>40087</v>
      </c>
      <c r="B41" s="5"/>
      <c r="C41" s="6">
        <f t="shared" si="3"/>
        <v>0</v>
      </c>
      <c r="E41" s="7">
        <f t="shared" si="1"/>
        <v>0</v>
      </c>
      <c r="F41" s="7">
        <f t="shared" si="2"/>
        <v>0</v>
      </c>
      <c r="G41" s="7">
        <f>SUM($F$11:F41)/COUNT($F$11:F41)</f>
        <v>7.758064516129031</v>
      </c>
      <c r="H41" s="7">
        <f>SUM($E$11:E41)/G41</f>
        <v>-22.57865557865558</v>
      </c>
    </row>
    <row r="42" spans="1:8" ht="15">
      <c r="A42" s="8">
        <v>40118</v>
      </c>
      <c r="B42" s="5"/>
      <c r="C42" s="6">
        <f t="shared" si="3"/>
        <v>0</v>
      </c>
      <c r="E42" s="7">
        <f t="shared" si="1"/>
        <v>0</v>
      </c>
      <c r="F42" s="7">
        <f t="shared" si="2"/>
        <v>0</v>
      </c>
      <c r="G42" s="7">
        <f>SUM($F$11:F42)/COUNT($F$11:F42)</f>
        <v>7.515624999999999</v>
      </c>
      <c r="H42" s="7">
        <f>SUM($E$11:E42)/G42</f>
        <v>-23.30699930699931</v>
      </c>
    </row>
    <row r="43" spans="1:8" ht="15">
      <c r="A43" s="8">
        <v>40148</v>
      </c>
      <c r="B43" s="5"/>
      <c r="C43" s="6">
        <f t="shared" si="3"/>
        <v>0</v>
      </c>
      <c r="E43" s="7">
        <f t="shared" si="1"/>
        <v>0</v>
      </c>
      <c r="F43" s="7">
        <f t="shared" si="2"/>
        <v>0</v>
      </c>
      <c r="G43" s="7">
        <f>SUM($F$11:F43)/COUNT($F$11:F43)</f>
        <v>7.287878787878787</v>
      </c>
      <c r="H43" s="7">
        <f>SUM($E$11:E43)/G43</f>
        <v>-24.035343035343036</v>
      </c>
    </row>
    <row r="44" spans="1:8" ht="15">
      <c r="A44" s="8">
        <v>40179</v>
      </c>
      <c r="B44" s="5"/>
      <c r="C44" s="6">
        <f t="shared" si="3"/>
        <v>0</v>
      </c>
      <c r="E44" s="7">
        <f t="shared" si="1"/>
        <v>0</v>
      </c>
      <c r="F44" s="7">
        <f t="shared" si="2"/>
        <v>0</v>
      </c>
      <c r="G44" s="7">
        <f>SUM($F$11:F44)/COUNT($F$11:F44)</f>
        <v>7.073529411764705</v>
      </c>
      <c r="H44" s="7">
        <f>SUM($E$11:E44)/G44</f>
        <v>-24.763686763686767</v>
      </c>
    </row>
    <row r="45" spans="1:8" ht="15">
      <c r="A45" s="8">
        <v>40210</v>
      </c>
      <c r="B45" s="5"/>
      <c r="C45" s="6">
        <f t="shared" si="3"/>
        <v>0</v>
      </c>
      <c r="E45" s="7">
        <f t="shared" si="1"/>
        <v>0</v>
      </c>
      <c r="F45" s="7">
        <f t="shared" si="2"/>
        <v>0</v>
      </c>
      <c r="G45" s="7">
        <f>SUM($F$11:F45)/COUNT($F$11:F45)</f>
        <v>6.871428571428571</v>
      </c>
      <c r="H45" s="7">
        <f>SUM($E$11:E45)/G45</f>
        <v>-25.49203049203049</v>
      </c>
    </row>
    <row r="46" spans="1:8" ht="15">
      <c r="A46" s="8">
        <v>40238</v>
      </c>
      <c r="B46" s="5"/>
      <c r="C46" s="6">
        <f t="shared" si="3"/>
        <v>0</v>
      </c>
      <c r="E46" s="7">
        <f t="shared" si="1"/>
        <v>0</v>
      </c>
      <c r="F46" s="7">
        <f t="shared" si="2"/>
        <v>0</v>
      </c>
      <c r="G46" s="7">
        <f>SUM($F$11:F46)/COUNT($F$11:F46)</f>
        <v>6.6805555555555545</v>
      </c>
      <c r="H46" s="7">
        <f>SUM($E$11:E46)/G46</f>
        <v>-26.22037422037422</v>
      </c>
    </row>
    <row r="47" spans="1:8" ht="15">
      <c r="A47" s="8">
        <v>40269</v>
      </c>
      <c r="B47" s="5"/>
      <c r="C47" s="6">
        <f t="shared" si="3"/>
        <v>0</v>
      </c>
      <c r="E47" s="7">
        <f t="shared" si="1"/>
        <v>0</v>
      </c>
      <c r="F47" s="7">
        <f t="shared" si="2"/>
        <v>0</v>
      </c>
      <c r="G47" s="7">
        <f>SUM($F$11:F47)/COUNT($F$11:F47)</f>
        <v>6.499999999999999</v>
      </c>
      <c r="H47" s="7">
        <f>SUM($E$11:E47)/G47</f>
        <v>-26.948717948717952</v>
      </c>
    </row>
    <row r="48" spans="1:8" ht="15">
      <c r="A48" s="8">
        <v>40299</v>
      </c>
      <c r="B48" s="5"/>
      <c r="C48" s="6">
        <f t="shared" si="3"/>
        <v>0</v>
      </c>
      <c r="E48" s="7">
        <f t="shared" si="1"/>
        <v>0</v>
      </c>
      <c r="F48" s="7">
        <f t="shared" si="2"/>
        <v>0</v>
      </c>
      <c r="G48" s="7">
        <f>SUM($F$11:F48)/COUNT($F$11:F48)</f>
        <v>6.328947368421052</v>
      </c>
      <c r="H48" s="7">
        <f>SUM($E$11:E48)/G48</f>
        <v>-27.677061677061676</v>
      </c>
    </row>
    <row r="49" spans="1:8" ht="15">
      <c r="A49" s="8">
        <v>40330</v>
      </c>
      <c r="B49" s="5"/>
      <c r="C49" s="6">
        <f t="shared" si="3"/>
        <v>0</v>
      </c>
      <c r="E49" s="7">
        <f t="shared" si="1"/>
        <v>0</v>
      </c>
      <c r="F49" s="7">
        <f t="shared" si="2"/>
        <v>0</v>
      </c>
      <c r="G49" s="7">
        <f>SUM($F$11:F49)/COUNT($F$11:F49)</f>
        <v>6.166666666666666</v>
      </c>
      <c r="H49" s="7">
        <f>SUM($E$11:E49)/G49</f>
        <v>-28.405405405405407</v>
      </c>
    </row>
    <row r="50" spans="1:8" ht="15">
      <c r="A50" s="8">
        <v>40360</v>
      </c>
      <c r="B50" s="5"/>
      <c r="C50" s="6">
        <f t="shared" si="3"/>
        <v>0</v>
      </c>
      <c r="E50" s="7">
        <f t="shared" si="1"/>
        <v>0</v>
      </c>
      <c r="F50" s="7">
        <f t="shared" si="2"/>
        <v>0</v>
      </c>
      <c r="G50" s="7">
        <f>SUM($F$11:F50)/COUNT($F$11:F50)</f>
        <v>6.012499999999999</v>
      </c>
      <c r="H50" s="7">
        <f>SUM($E$11:E50)/G50</f>
        <v>-29.133749133749134</v>
      </c>
    </row>
    <row r="51" spans="1:8" ht="15">
      <c r="A51" s="8">
        <v>40391</v>
      </c>
      <c r="B51" s="5"/>
      <c r="C51" s="6">
        <f t="shared" si="3"/>
        <v>0</v>
      </c>
      <c r="E51" s="7">
        <f t="shared" si="1"/>
        <v>0</v>
      </c>
      <c r="F51" s="7">
        <f t="shared" si="2"/>
        <v>0</v>
      </c>
      <c r="G51" s="7">
        <f>SUM($F$11:F51)/COUNT($F$11:F51)</f>
        <v>5.865853658536585</v>
      </c>
      <c r="H51" s="7">
        <f>SUM($E$11:E51)/G51</f>
        <v>-29.86209286209286</v>
      </c>
    </row>
    <row r="52" spans="1:8" ht="15">
      <c r="A52" s="8">
        <v>40422</v>
      </c>
      <c r="B52" s="5"/>
      <c r="C52" s="6">
        <f t="shared" si="3"/>
        <v>0</v>
      </c>
      <c r="E52" s="7">
        <f t="shared" si="1"/>
        <v>0</v>
      </c>
      <c r="F52" s="7">
        <f t="shared" si="2"/>
        <v>0</v>
      </c>
      <c r="G52" s="7">
        <f>SUM($F$11:F52)/COUNT($F$11:F52)</f>
        <v>5.726190476190475</v>
      </c>
      <c r="H52" s="7">
        <f>SUM($E$11:E52)/G52</f>
        <v>-30.590436590436592</v>
      </c>
    </row>
    <row r="53" spans="1:8" ht="15">
      <c r="A53" s="8">
        <v>40452</v>
      </c>
      <c r="B53" s="5"/>
      <c r="C53" s="6">
        <f t="shared" si="3"/>
        <v>0</v>
      </c>
      <c r="E53" s="7">
        <f t="shared" si="1"/>
        <v>0</v>
      </c>
      <c r="F53" s="7">
        <f t="shared" si="2"/>
        <v>0</v>
      </c>
      <c r="G53" s="7">
        <f>SUM($F$11:F53)/COUNT($F$11:F53)</f>
        <v>5.593023255813953</v>
      </c>
      <c r="H53" s="7">
        <f>SUM($E$11:E53)/G53</f>
        <v>-31.31878031878032</v>
      </c>
    </row>
    <row r="54" spans="1:8" ht="15">
      <c r="A54" s="8">
        <v>40483</v>
      </c>
      <c r="B54" s="5"/>
      <c r="C54" s="6">
        <f t="shared" si="3"/>
        <v>0</v>
      </c>
      <c r="E54" s="7">
        <f t="shared" si="1"/>
        <v>0</v>
      </c>
      <c r="F54" s="7">
        <f t="shared" si="2"/>
        <v>0</v>
      </c>
      <c r="G54" s="7">
        <f>SUM($F$11:F54)/COUNT($F$11:F54)</f>
        <v>5.46590909090909</v>
      </c>
      <c r="H54" s="7">
        <f>SUM($E$11:E54)/G54</f>
        <v>-32.04712404712405</v>
      </c>
    </row>
    <row r="55" spans="1:8" ht="15">
      <c r="A55" s="8">
        <v>40513</v>
      </c>
      <c r="B55" s="5"/>
      <c r="C55" s="6">
        <f t="shared" si="3"/>
        <v>0</v>
      </c>
      <c r="E55" s="7">
        <f t="shared" si="1"/>
        <v>0</v>
      </c>
      <c r="F55" s="7">
        <f t="shared" si="2"/>
        <v>0</v>
      </c>
      <c r="G55" s="7">
        <f>SUM($F$11:F55)/COUNT($F$11:F55)</f>
        <v>5.344444444444444</v>
      </c>
      <c r="H55" s="7">
        <f>SUM($E$11:E55)/G55</f>
        <v>-32.775467775467774</v>
      </c>
    </row>
    <row r="56" spans="1:8" ht="15">
      <c r="A56" s="8">
        <v>40544</v>
      </c>
      <c r="B56" s="5"/>
      <c r="C56" s="6">
        <f t="shared" si="3"/>
        <v>0</v>
      </c>
      <c r="E56" s="7">
        <f t="shared" si="1"/>
        <v>0</v>
      </c>
      <c r="F56" s="7">
        <f t="shared" si="2"/>
        <v>0</v>
      </c>
      <c r="G56" s="7">
        <f>SUM($F$11:F56)/COUNT($F$11:F56)</f>
        <v>5.228260869565217</v>
      </c>
      <c r="H56" s="7">
        <f>SUM($E$11:E56)/G56</f>
        <v>-33.503811503811505</v>
      </c>
    </row>
    <row r="57" spans="1:8" ht="15">
      <c r="A57" s="8">
        <v>40575</v>
      </c>
      <c r="B57" s="5"/>
      <c r="C57" s="6">
        <f t="shared" si="3"/>
        <v>0</v>
      </c>
      <c r="E57" s="7">
        <f t="shared" si="1"/>
        <v>0</v>
      </c>
      <c r="F57" s="7">
        <f t="shared" si="2"/>
        <v>0</v>
      </c>
      <c r="G57" s="7">
        <f>SUM($F$11:F57)/COUNT($F$11:F57)</f>
        <v>5.117021276595744</v>
      </c>
      <c r="H57" s="7">
        <f>SUM($E$11:E57)/G57</f>
        <v>-34.232155232155236</v>
      </c>
    </row>
    <row r="58" spans="1:8" ht="15">
      <c r="A58" s="8">
        <v>40603</v>
      </c>
      <c r="B58" s="5"/>
      <c r="C58" s="6">
        <f t="shared" si="3"/>
        <v>0</v>
      </c>
      <c r="E58" s="7">
        <f t="shared" si="1"/>
        <v>0</v>
      </c>
      <c r="F58" s="7">
        <f t="shared" si="2"/>
        <v>0</v>
      </c>
      <c r="G58" s="7">
        <f>SUM($F$11:F58)/COUNT($F$11:F58)</f>
        <v>5.010416666666666</v>
      </c>
      <c r="H58" s="7">
        <f>SUM($E$11:E58)/G58</f>
        <v>-34.96049896049896</v>
      </c>
    </row>
    <row r="59" spans="1:8" ht="15">
      <c r="A59" s="8">
        <v>40634</v>
      </c>
      <c r="B59" s="5"/>
      <c r="C59" s="6">
        <f t="shared" si="3"/>
        <v>0</v>
      </c>
      <c r="E59" s="7">
        <f t="shared" si="1"/>
        <v>0</v>
      </c>
      <c r="F59" s="7">
        <f t="shared" si="2"/>
        <v>0</v>
      </c>
      <c r="G59" s="7">
        <f>SUM($F$11:F59)/COUNT($F$11:F59)</f>
        <v>4.908163265306122</v>
      </c>
      <c r="H59" s="7">
        <f>SUM($E$11:E59)/G59</f>
        <v>-35.68884268884269</v>
      </c>
    </row>
    <row r="60" spans="1:8" ht="15">
      <c r="A60" s="8">
        <v>40664</v>
      </c>
      <c r="B60" s="5"/>
      <c r="C60" s="6">
        <f t="shared" si="3"/>
        <v>0</v>
      </c>
      <c r="E60" s="7">
        <f t="shared" si="1"/>
        <v>0</v>
      </c>
      <c r="F60" s="7">
        <f t="shared" si="2"/>
        <v>0</v>
      </c>
      <c r="G60" s="7">
        <f>SUM($F$11:F60)/COUNT($F$11:F60)</f>
        <v>4.81</v>
      </c>
      <c r="H60" s="7">
        <f>SUM($E$11:E60)/G60</f>
        <v>-36.41718641718642</v>
      </c>
    </row>
    <row r="61" spans="1:8" ht="15">
      <c r="A61" s="8">
        <v>40695</v>
      </c>
      <c r="B61" s="5"/>
      <c r="C61" s="6">
        <f t="shared" si="3"/>
        <v>0</v>
      </c>
      <c r="E61" s="7">
        <f t="shared" si="1"/>
        <v>0</v>
      </c>
      <c r="F61" s="7">
        <f t="shared" si="2"/>
        <v>0</v>
      </c>
      <c r="G61" s="7">
        <f>SUM($F$11:F61)/COUNT($F$11:F61)</f>
        <v>4.715686274509803</v>
      </c>
      <c r="H61" s="7">
        <f>SUM($E$11:E61)/G61</f>
        <v>-37.14553014553015</v>
      </c>
    </row>
    <row r="62" spans="1:8" ht="15">
      <c r="A62" s="8">
        <v>40725</v>
      </c>
      <c r="B62" s="5"/>
      <c r="C62" s="6">
        <f t="shared" si="3"/>
        <v>0</v>
      </c>
      <c r="E62" s="7">
        <f t="shared" si="1"/>
        <v>0</v>
      </c>
      <c r="F62" s="7">
        <f t="shared" si="2"/>
        <v>0</v>
      </c>
      <c r="G62" s="7">
        <f>SUM($F$11:F62)/COUNT($F$11:F62)</f>
        <v>4.624999999999999</v>
      </c>
      <c r="H62" s="7">
        <f>SUM($E$11:E62)/G62</f>
        <v>-37.873873873873876</v>
      </c>
    </row>
    <row r="63" spans="1:8" ht="15">
      <c r="A63" s="8">
        <v>40756</v>
      </c>
      <c r="B63" s="5"/>
      <c r="C63" s="6">
        <f t="shared" si="3"/>
        <v>0</v>
      </c>
      <c r="E63" s="7">
        <f t="shared" si="1"/>
        <v>0</v>
      </c>
      <c r="F63" s="7">
        <f t="shared" si="2"/>
        <v>0</v>
      </c>
      <c r="G63" s="7">
        <f>SUM($F$11:F63)/COUNT($F$11:F63)</f>
        <v>4.537735849056603</v>
      </c>
      <c r="H63" s="7">
        <f>SUM($E$11:E63)/G63</f>
        <v>-38.60221760221761</v>
      </c>
    </row>
    <row r="64" spans="1:8" ht="15">
      <c r="A64" s="8">
        <v>40787</v>
      </c>
      <c r="B64" s="5"/>
      <c r="C64" s="6">
        <f t="shared" si="3"/>
        <v>0</v>
      </c>
      <c r="E64" s="7">
        <f t="shared" si="1"/>
        <v>0</v>
      </c>
      <c r="F64" s="7">
        <f t="shared" si="2"/>
        <v>0</v>
      </c>
      <c r="G64" s="7">
        <f>SUM($F$11:F64)/COUNT($F$11:F64)</f>
        <v>4.453703703703703</v>
      </c>
      <c r="H64" s="7">
        <f>SUM($E$11:E64)/G64</f>
        <v>-39.33056133056133</v>
      </c>
    </row>
    <row r="65" spans="1:8" ht="15">
      <c r="A65" s="8">
        <v>40817</v>
      </c>
      <c r="B65" s="5"/>
      <c r="C65" s="6">
        <f t="shared" si="3"/>
        <v>0</v>
      </c>
      <c r="E65" s="7">
        <f t="shared" si="1"/>
        <v>0</v>
      </c>
      <c r="F65" s="7">
        <f t="shared" si="2"/>
        <v>0</v>
      </c>
      <c r="G65" s="7">
        <f>SUM($F$11:F65)/COUNT($F$11:F65)</f>
        <v>4.372727272727272</v>
      </c>
      <c r="H65" s="7">
        <f>SUM($E$11:E65)/G65</f>
        <v>-40.05890505890506</v>
      </c>
    </row>
    <row r="66" spans="1:8" ht="15">
      <c r="A66" s="8">
        <v>40848</v>
      </c>
      <c r="B66" s="5"/>
      <c r="C66" s="6">
        <f t="shared" si="3"/>
        <v>0</v>
      </c>
      <c r="E66" s="7">
        <f t="shared" si="1"/>
        <v>0</v>
      </c>
      <c r="F66" s="7">
        <f t="shared" si="2"/>
        <v>0</v>
      </c>
      <c r="G66" s="7">
        <f>SUM($F$11:F66)/COUNT($F$11:F66)</f>
        <v>4.294642857142857</v>
      </c>
      <c r="H66" s="7">
        <f>SUM($E$11:E66)/G66</f>
        <v>-40.787248787248785</v>
      </c>
    </row>
    <row r="67" spans="1:8" ht="15">
      <c r="A67" s="8">
        <v>40878</v>
      </c>
      <c r="B67" s="5"/>
      <c r="C67" s="6">
        <f t="shared" si="3"/>
        <v>0</v>
      </c>
      <c r="E67" s="7">
        <f t="shared" si="1"/>
        <v>0</v>
      </c>
      <c r="F67" s="7">
        <f t="shared" si="2"/>
        <v>0</v>
      </c>
      <c r="G67" s="7">
        <f>SUM($F$11:F67)/COUNT($F$11:F67)</f>
        <v>4.219298245614034</v>
      </c>
      <c r="H67" s="7">
        <f>SUM($E$11:E67)/G67</f>
        <v>-41.51559251559252</v>
      </c>
    </row>
    <row r="68" spans="1:8" ht="15">
      <c r="A68" s="8">
        <v>40909</v>
      </c>
      <c r="B68" s="5"/>
      <c r="C68" s="6">
        <f t="shared" si="3"/>
        <v>0</v>
      </c>
      <c r="E68" s="7">
        <f t="shared" si="1"/>
        <v>0</v>
      </c>
      <c r="F68" s="7">
        <f t="shared" si="2"/>
        <v>0</v>
      </c>
      <c r="G68" s="7">
        <f>SUM($F$11:F68)/COUNT($F$11:F68)</f>
        <v>4.146551724137931</v>
      </c>
      <c r="H68" s="7">
        <f>SUM($E$11:E68)/G68</f>
        <v>-42.24393624393625</v>
      </c>
    </row>
    <row r="69" spans="1:8" ht="15">
      <c r="A69" s="8">
        <v>40940</v>
      </c>
      <c r="B69" s="5"/>
      <c r="C69" s="6">
        <f t="shared" si="3"/>
        <v>0</v>
      </c>
      <c r="E69" s="7">
        <f t="shared" si="1"/>
        <v>0</v>
      </c>
      <c r="F69" s="7">
        <f t="shared" si="2"/>
        <v>0</v>
      </c>
      <c r="G69" s="7">
        <f>SUM($F$11:F69)/COUNT($F$11:F69)</f>
        <v>4.076271186440677</v>
      </c>
      <c r="H69" s="7">
        <f>SUM($E$11:E69)/G69</f>
        <v>-42.97227997227998</v>
      </c>
    </row>
    <row r="70" spans="1:8" ht="15">
      <c r="A70" s="8">
        <v>40969</v>
      </c>
      <c r="B70" s="3"/>
      <c r="C70" s="6">
        <f t="shared" si="3"/>
        <v>0</v>
      </c>
      <c r="E70" s="7">
        <f aca="true" t="shared" si="4" ref="E70:E75">B70-C70</f>
        <v>0</v>
      </c>
      <c r="F70" s="7">
        <f t="shared" si="2"/>
        <v>0</v>
      </c>
      <c r="G70" s="7">
        <f>SUM($F$11:F70)/COUNT($F$11:F70)</f>
        <v>4.008333333333333</v>
      </c>
      <c r="H70" s="7">
        <f>SUM($E$11:E70)/G70</f>
        <v>-43.7006237006237</v>
      </c>
    </row>
    <row r="71" spans="1:8" ht="15">
      <c r="A71" s="8">
        <v>41000</v>
      </c>
      <c r="B71" s="3"/>
      <c r="C71" s="6">
        <f t="shared" si="3"/>
        <v>0</v>
      </c>
      <c r="E71" s="7">
        <f t="shared" si="4"/>
        <v>0</v>
      </c>
      <c r="F71" s="7">
        <f t="shared" si="2"/>
        <v>0</v>
      </c>
      <c r="G71" s="7">
        <f>SUM($F$11:F71)/COUNT($F$11:F71)</f>
        <v>3.9426229508196715</v>
      </c>
      <c r="H71" s="7">
        <f>SUM($E$11:E71)/G71</f>
        <v>-44.42896742896743</v>
      </c>
    </row>
    <row r="72" spans="1:8" ht="15">
      <c r="A72" s="8">
        <v>41030</v>
      </c>
      <c r="B72" s="3"/>
      <c r="C72" s="6">
        <f t="shared" si="3"/>
        <v>0</v>
      </c>
      <c r="E72" s="7">
        <f t="shared" si="4"/>
        <v>0</v>
      </c>
      <c r="F72" s="7">
        <f t="shared" si="2"/>
        <v>0</v>
      </c>
      <c r="G72" s="7">
        <f>SUM($F$11:F72)/COUNT($F$11:F72)</f>
        <v>3.8790322580645156</v>
      </c>
      <c r="H72" s="7">
        <f>SUM($E$11:E72)/G72</f>
        <v>-45.15731115731116</v>
      </c>
    </row>
    <row r="73" spans="1:8" ht="15">
      <c r="A73" s="8">
        <v>41061</v>
      </c>
      <c r="B73" s="3"/>
      <c r="C73" s="6">
        <f t="shared" si="3"/>
        <v>0</v>
      </c>
      <c r="E73" s="7">
        <f t="shared" si="4"/>
        <v>0</v>
      </c>
      <c r="F73" s="7">
        <f t="shared" si="2"/>
        <v>0</v>
      </c>
      <c r="G73" s="7">
        <f>SUM($F$11:F73)/COUNT($F$11:F73)</f>
        <v>3.817460317460317</v>
      </c>
      <c r="H73" s="7">
        <f>SUM($E$11:E73)/G73</f>
        <v>-45.88565488565489</v>
      </c>
    </row>
    <row r="74" spans="1:8" ht="15">
      <c r="A74" s="8">
        <v>41091</v>
      </c>
      <c r="B74" s="3"/>
      <c r="C74" s="6">
        <f t="shared" si="3"/>
        <v>0</v>
      </c>
      <c r="E74" s="7">
        <f t="shared" si="4"/>
        <v>0</v>
      </c>
      <c r="F74" s="7">
        <f t="shared" si="2"/>
        <v>0</v>
      </c>
      <c r="G74" s="7">
        <f>SUM($F$11:F74)/COUNT($F$11:F74)</f>
        <v>3.7578124999999996</v>
      </c>
      <c r="H74" s="7">
        <f>SUM($E$11:E74)/G74</f>
        <v>-46.61399861399862</v>
      </c>
    </row>
    <row r="75" spans="1:8" ht="15">
      <c r="A75" s="8">
        <v>41122</v>
      </c>
      <c r="B75" s="3"/>
      <c r="C75" s="6">
        <f t="shared" si="3"/>
        <v>0</v>
      </c>
      <c r="E75" s="7">
        <f t="shared" si="4"/>
        <v>0</v>
      </c>
      <c r="F75" s="7">
        <f t="shared" si="2"/>
        <v>0</v>
      </c>
      <c r="G75" s="7">
        <f>SUM($F$11:F75)/COUNT($F$11:F75)</f>
        <v>3.6999999999999997</v>
      </c>
      <c r="H75" s="7">
        <f>SUM($E$11:E75)/G75</f>
        <v>-47.34234234234234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2008-10-30T16:27:33Z</dcterms:created>
  <dcterms:modified xsi:type="dcterms:W3CDTF">2009-06-16T08:21:34Z</dcterms:modified>
  <cp:category/>
  <cp:version/>
  <cp:contentType/>
  <cp:contentStatus/>
</cp:coreProperties>
</file>