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<sst xmlns="http://schemas.openxmlformats.org/spreadsheetml/2006/main" count="41" uniqueCount="41">
  <si>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Stockholm</t>
  </si>
  <si>
    <t>Hong Kong</t>
  </si>
  <si>
    <t>New York</t>
  </si>
  <si>
    <t>Älmhult</t>
  </si>
  <si>
    <t>Peking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</si>
  <si>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</si>
  <si>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</si>
  <si>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</si>
  <si>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</si>
  <si>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</si>
  <si>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</si>
  <si>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</si>
  <si>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</si>
  <si>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</si>
  <si>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</si>
  <si>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</si>
  <si>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</si>
  <si>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</si>
  <si>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</si>
  <si>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</si>
  <si>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</si>
  <si>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</si>
  <si>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</si>
  <si>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</si>
  <si>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</si>
  <si>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</si>
  <si>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</si>
  <si>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</si>
  <si>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</si>
  <si>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</si>
  <si>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Break even analysis for localization</t>
  </si>
  <si>
    <t>Expected volume</t>
  </si>
  <si>
    <t>Selling price</t>
  </si>
  <si>
    <t>Localization</t>
  </si>
  <si>
    <t>Fixed cot</t>
  </si>
  <si>
    <t>Variable cost</t>
  </si>
  <si>
    <t>Break even volume</t>
  </si>
  <si>
    <t>Break even revenue</t>
  </si>
  <si>
    <t>Total cost</t>
  </si>
  <si>
    <t>Chart</t>
  </si>
  <si>
    <t>Volume/localization: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</si>
</sst>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4" borderId="10" xfId="0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38" fillId="4" borderId="10" xfId="0" applyNumberFormat="1" applyFont="1" applyFill="1" applyBorder="1" applyAlignment="1">
      <alignment/>
    </xf>
    <xf numFmtId="2" fontId="38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1"/>
          <c:w val="0.7832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Blad1!$B$35</c:f>
              <c:strCache>
                <c:ptCount val="1"/>
                <c:pt idx="0">
                  <c:v>Stockholm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Blad1!$B$36:$B$38</c:f>
              <c:numCache/>
            </c:numRef>
          </c:val>
          <c:smooth val="0"/>
        </c:ser>
        <c:ser>
          <c:idx val="1"/>
          <c:order val="1"/>
          <c:tx>
            <c:strRef>
              <c:f>Blad1!$C$35</c:f>
              <c:strCache>
                <c:ptCount val="1"/>
                <c:pt idx="0">
                  <c:v>Hong Kong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Blad1!$C$36:$C$38</c:f>
              <c:numCache/>
            </c:numRef>
          </c:val>
          <c:smooth val="0"/>
        </c:ser>
        <c:ser>
          <c:idx val="2"/>
          <c:order val="2"/>
          <c:tx>
            <c:strRef>
              <c:f>Blad1!$D$35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Blad1!$D$36:$D$38</c:f>
              <c:numCache/>
            </c:numRef>
          </c:val>
          <c:smooth val="0"/>
        </c:ser>
        <c:ser>
          <c:idx val="3"/>
          <c:order val="3"/>
          <c:tx>
            <c:strRef>
              <c:f>Blad1!$E$35</c:f>
              <c:strCache>
                <c:ptCount val="1"/>
                <c:pt idx="0">
                  <c:v>Älmhult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Blad1!$E$36:$E$38</c:f>
              <c:numCache/>
            </c:numRef>
          </c:val>
          <c:smooth val="0"/>
        </c:ser>
        <c:ser>
          <c:idx val="4"/>
          <c:order val="4"/>
          <c:tx>
            <c:strRef>
              <c:f>Blad1!$F$35</c:f>
              <c:strCache>
                <c:ptCount val="1"/>
                <c:pt idx="0">
                  <c:v>Peking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Blad1!$F$36:$F$38</c:f>
              <c:numCache/>
            </c:numRef>
          </c:val>
          <c:smooth val="0"/>
        </c:ser>
        <c:ser>
          <c:idx val="5"/>
          <c:order val="5"/>
          <c:tx>
            <c:strRef>
              <c:f>Blad1!$G$35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Blad1!$G$36:$G$38</c:f>
              <c:numCache/>
            </c:numRef>
          </c:val>
          <c:smooth val="0"/>
        </c:ser>
        <c:ser>
          <c:idx val="6"/>
          <c:order val="6"/>
          <c:tx>
            <c:strRef>
              <c:f>Blad1!$H$35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Blad1!$H$36:$H$38</c:f>
              <c:numCache/>
            </c:numRef>
          </c:val>
          <c:smooth val="0"/>
        </c:ser>
        <c:ser>
          <c:idx val="7"/>
          <c:order val="7"/>
          <c:tx>
            <c:strRef>
              <c:f>Blad1!$I$35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Blad1!$I$36:$I$38</c:f>
              <c:numCache/>
            </c:numRef>
          </c:val>
          <c:smooth val="0"/>
        </c:ser>
        <c:ser>
          <c:idx val="8"/>
          <c:order val="8"/>
          <c:tx>
            <c:strRef>
              <c:f>Blad1!$J$35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Blad1!$J$36:$J$38</c:f>
              <c:numCache/>
            </c:numRef>
          </c:val>
          <c:smooth val="0"/>
        </c:ser>
        <c:ser>
          <c:idx val="9"/>
          <c:order val="9"/>
          <c:tx>
            <c:strRef>
              <c:f>Blad1!$K$35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Blad1!$K$36:$K$38</c:f>
              <c:numCache/>
            </c:numRef>
          </c:val>
          <c:smooth val="0"/>
        </c:ser>
        <c:ser>
          <c:idx val="10"/>
          <c:order val="10"/>
          <c:tx>
            <c:strRef>
              <c:f>Blad1!$L$35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Blad1!$L$36:$L$38</c:f>
              <c:numCache/>
            </c:numRef>
          </c:val>
          <c:smooth val="0"/>
        </c:ser>
        <c:ser>
          <c:idx val="11"/>
          <c:order val="11"/>
          <c:tx>
            <c:strRef>
              <c:f>Blad1!$M$35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Blad1!$M$36:$M$38</c:f>
              <c:numCache/>
            </c:numRef>
          </c:val>
          <c:smooth val="0"/>
        </c:ser>
        <c:ser>
          <c:idx val="12"/>
          <c:order val="12"/>
          <c:tx>
            <c:strRef>
              <c:f>Blad1!$N$35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Blad1!$N$36:$N$38</c:f>
              <c:numCache/>
            </c:numRef>
          </c:val>
          <c:smooth val="0"/>
        </c:ser>
        <c:ser>
          <c:idx val="13"/>
          <c:order val="13"/>
          <c:tx>
            <c:strRef>
              <c:f>Blad1!$O$35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Blad1!$O$36:$O$38</c:f>
              <c:numCache/>
            </c:numRef>
          </c:val>
          <c:smooth val="0"/>
        </c:ser>
        <c:ser>
          <c:idx val="14"/>
          <c:order val="14"/>
          <c:tx>
            <c:strRef>
              <c:f>Blad1!$P$35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Blad1!$P$36:$P$38</c:f>
              <c:numCache/>
            </c:numRef>
          </c:val>
          <c:smooth val="0"/>
        </c:ser>
        <c:ser>
          <c:idx val="15"/>
          <c:order val="15"/>
          <c:tx>
            <c:strRef>
              <c:f>Blad1!$Q$35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Blad1!$Q$36:$Q$38</c:f>
              <c:numCache/>
            </c:numRef>
          </c:val>
          <c:smooth val="0"/>
        </c:ser>
        <c:ser>
          <c:idx val="16"/>
          <c:order val="16"/>
          <c:tx>
            <c:strRef>
              <c:f>Blad1!$R$35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Blad1!$R$36:$R$38</c:f>
              <c:numCache/>
            </c:numRef>
          </c:val>
          <c:smooth val="0"/>
        </c:ser>
        <c:ser>
          <c:idx val="17"/>
          <c:order val="17"/>
          <c:tx>
            <c:strRef>
              <c:f>Blad1!$S$35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Blad1!$S$36:$S$38</c:f>
              <c:numCache/>
            </c:numRef>
          </c:val>
          <c:smooth val="0"/>
        </c:ser>
        <c:ser>
          <c:idx val="18"/>
          <c:order val="18"/>
          <c:tx>
            <c:strRef>
              <c:f>Blad1!$T$35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Blad1!$T$36:$T$38</c:f>
              <c:numCache/>
            </c:numRef>
          </c:val>
          <c:smooth val="0"/>
        </c:ser>
        <c:ser>
          <c:idx val="19"/>
          <c:order val="19"/>
          <c:tx>
            <c:strRef>
              <c:f>Blad1!$U$35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Blad1!$U$36:$U$38</c:f>
              <c:numCache/>
            </c:numRef>
          </c:val>
          <c:smooth val="0"/>
        </c:ser>
        <c:ser>
          <c:idx val="20"/>
          <c:order val="20"/>
          <c:tx>
            <c:strRef>
              <c:f>Blad1!$V$35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Blad1!$V$36:$V$38</c:f>
              <c:numCache/>
            </c:numRef>
          </c:val>
          <c:smooth val="0"/>
        </c:ser>
        <c:ser>
          <c:idx val="21"/>
          <c:order val="21"/>
          <c:tx>
            <c:strRef>
              <c:f>Blad1!$W$35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Blad1!$W$36:$W$38</c:f>
              <c:numCache/>
            </c:numRef>
          </c:val>
          <c:smooth val="0"/>
        </c:ser>
        <c:ser>
          <c:idx val="22"/>
          <c:order val="22"/>
          <c:tx>
            <c:strRef>
              <c:f>Blad1!$X$35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Blad1!$X$36:$X$38</c:f>
              <c:numCache/>
            </c:numRef>
          </c:val>
          <c:smooth val="0"/>
        </c:ser>
        <c:ser>
          <c:idx val="23"/>
          <c:order val="23"/>
          <c:tx>
            <c:strRef>
              <c:f>Blad1!$Y$35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Blad1!$Y$36:$Y$38</c:f>
              <c:numCache/>
            </c:numRef>
          </c:val>
          <c:smooth val="0"/>
        </c:ser>
        <c:ser>
          <c:idx val="24"/>
          <c:order val="24"/>
          <c:tx>
            <c:strRef>
              <c:f>Blad1!$Z$35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Blad1!$A$36:$A$38</c:f>
              <c:numCache/>
            </c:numRef>
          </c:cat>
          <c:val>
            <c:numRef>
              <c:f>Blad1!$Z$36:$Z$38</c:f>
              <c:numCache/>
            </c:numRef>
          </c:val>
          <c:smooth val="0"/>
        </c:ser>
        <c:marker val="1"/>
        <c:axId val="26310464"/>
        <c:axId val="14144321"/>
      </c:lineChart>
      <c:catAx>
        <c:axId val="26310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44321"/>
        <c:crosses val="autoZero"/>
        <c:auto val="1"/>
        <c:lblOffset val="100"/>
        <c:tickLblSkip val="1"/>
        <c:noMultiLvlLbl val="0"/>
      </c:catAx>
      <c:valAx>
        <c:axId val="14144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cost</a:t>
                </a:r>
              </a:p>
            </c:rich>
          </c:tx>
          <c:layout>
            <c:manualLayout>
              <c:xMode val="factor"/>
              <c:yMode val="factor"/>
              <c:x val="-0.04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104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5225"/>
          <c:w val="0.1455"/>
          <c:h val="0.8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0</xdr:rowOff>
    </xdr:from>
    <xdr:to>
      <xdr:col>16</xdr:col>
      <xdr:colOff>600075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438900" y="238125"/>
        <a:ext cx="65627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2.28125" style="0" customWidth="1"/>
    <col min="2" max="2" width="12.57421875" style="0" bestFit="1" customWidth="1"/>
    <col min="3" max="3" width="12.7109375" style="0" customWidth="1"/>
    <col min="4" max="4" width="16.140625" style="0" bestFit="1" customWidth="1"/>
    <col min="5" max="5" width="18.7109375" style="0" bestFit="1" customWidth="1"/>
    <col min="6" max="6" width="12.140625" style="0" customWidth="1"/>
  </cols>
  <sheetData>
    <row r="1" ht="18.75">
      <c r="A1" s="1" t="s">
        <v>30</v>
      </c>
    </row>
    <row r="3" spans="1:2" ht="15">
      <c r="A3" s="7" t="s">
        <v>31</v>
      </c>
      <c r="B3" s="4">
        <v>8888.89</v>
      </c>
    </row>
    <row r="4" spans="1:2" ht="15">
      <c r="A4" s="7" t="s">
        <v>32</v>
      </c>
      <c r="B4" s="4">
        <v>120</v>
      </c>
    </row>
    <row r="6" spans="1:6" ht="15">
      <c r="A6" s="7" t="s">
        <v>33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38</v>
      </c>
    </row>
    <row r="7" spans="1:6" ht="15">
      <c r="A7" s="2" t="s">
        <v>0</v>
      </c>
      <c r="B7" s="3">
        <v>400000</v>
      </c>
      <c r="C7" s="3">
        <v>75</v>
      </c>
      <c r="D7" s="5">
        <f>IF(C7=0,"",B7/($B$4-C7))</f>
        <v>8888.888888888889</v>
      </c>
      <c r="E7" s="3">
        <f>IF(D7="","",D7*$B$4)</f>
        <v>1066666.6666666667</v>
      </c>
      <c r="F7" s="6">
        <f>B7+(C7*$B$3)</f>
        <v>1066666.75</v>
      </c>
    </row>
    <row r="8" spans="1:6" ht="15">
      <c r="A8" s="2" t="s">
        <v>1</v>
      </c>
      <c r="B8" s="3">
        <v>800000</v>
      </c>
      <c r="C8" s="3">
        <v>39</v>
      </c>
      <c r="D8" s="5">
        <f aca="true" t="shared" si="0" ref="D8:D31">IF(C8=0,"",B8/($B$4-C8))</f>
        <v>9876.543209876543</v>
      </c>
      <c r="E8" s="3">
        <f aca="true" t="shared" si="1" ref="E8:E31">IF(D8="","",D8*$B$4)</f>
        <v>1185185.1851851852</v>
      </c>
      <c r="F8" s="6">
        <f aca="true" t="shared" si="2" ref="F8:F31">B8+(C8*$B$3)</f>
        <v>1146666.71</v>
      </c>
    </row>
    <row r="9" spans="1:6" ht="15">
      <c r="A9" s="2" t="s">
        <v>2</v>
      </c>
      <c r="B9" s="3">
        <v>1500000</v>
      </c>
      <c r="C9" s="3">
        <v>42</v>
      </c>
      <c r="D9" s="5">
        <f t="shared" si="0"/>
        <v>19230.76923076923</v>
      </c>
      <c r="E9" s="3">
        <f t="shared" si="1"/>
        <v>2307692.3076923075</v>
      </c>
      <c r="F9" s="6">
        <f t="shared" si="2"/>
        <v>1873333.38</v>
      </c>
    </row>
    <row r="10" spans="1:6" ht="15">
      <c r="A10" s="2" t="s">
        <v>3</v>
      </c>
      <c r="B10" s="3">
        <v>200000</v>
      </c>
      <c r="C10" s="3">
        <v>64</v>
      </c>
      <c r="D10" s="5">
        <f t="shared" si="0"/>
        <v>3571.4285714285716</v>
      </c>
      <c r="E10" s="3">
        <f>IF(D10="","",D10*$B$4)</f>
        <v>428571.4285714286</v>
      </c>
      <c r="F10" s="6">
        <f>B10+(C10*$B$3)</f>
        <v>768888.96</v>
      </c>
    </row>
    <row r="11" spans="1:6" ht="15">
      <c r="A11" s="2" t="s">
        <v>4</v>
      </c>
      <c r="B11" s="3">
        <v>300000</v>
      </c>
      <c r="C11" s="3">
        <v>30</v>
      </c>
      <c r="D11" s="5">
        <f t="shared" si="0"/>
        <v>3333.3333333333335</v>
      </c>
      <c r="E11" s="3">
        <f t="shared" si="1"/>
        <v>400000</v>
      </c>
      <c r="F11" s="6">
        <f t="shared" si="2"/>
        <v>566666.7</v>
      </c>
    </row>
    <row r="12" spans="1:6" ht="15">
      <c r="A12" s="2"/>
      <c r="B12" s="3"/>
      <c r="C12" s="3"/>
      <c r="D12" s="5">
        <f t="shared" si="0"/>
      </c>
      <c r="E12" s="3">
        <f t="shared" si="1"/>
      </c>
      <c r="F12" s="6">
        <f t="shared" si="2"/>
        <v>0</v>
      </c>
    </row>
    <row r="13" spans="1:6" ht="15">
      <c r="A13" s="2"/>
      <c r="B13" s="3"/>
      <c r="C13" s="3"/>
      <c r="D13" s="5">
        <f t="shared" si="0"/>
      </c>
      <c r="E13" s="3">
        <f t="shared" si="1"/>
      </c>
      <c r="F13" s="6">
        <f t="shared" si="2"/>
        <v>0</v>
      </c>
    </row>
    <row r="14" spans="1:6" ht="15">
      <c r="A14" s="2"/>
      <c r="B14" s="3"/>
      <c r="C14" s="3"/>
      <c r="D14" s="5">
        <f t="shared" si="0"/>
      </c>
      <c r="E14" s="3">
        <f t="shared" si="1"/>
      </c>
      <c r="F14" s="6">
        <f t="shared" si="2"/>
        <v>0</v>
      </c>
    </row>
    <row r="15" spans="1:6" ht="15">
      <c r="A15" s="2"/>
      <c r="B15" s="3"/>
      <c r="C15" s="3"/>
      <c r="D15" s="5">
        <f t="shared" si="0"/>
      </c>
      <c r="E15" s="3">
        <f t="shared" si="1"/>
      </c>
      <c r="F15" s="6">
        <f t="shared" si="2"/>
        <v>0</v>
      </c>
    </row>
    <row r="16" spans="1:6" ht="15">
      <c r="A16" s="2"/>
      <c r="B16" s="3"/>
      <c r="C16" s="3"/>
      <c r="D16" s="5">
        <f t="shared" si="0"/>
      </c>
      <c r="E16" s="3">
        <f t="shared" si="1"/>
      </c>
      <c r="F16" s="6">
        <f t="shared" si="2"/>
        <v>0</v>
      </c>
    </row>
    <row r="17" spans="1:6" ht="15">
      <c r="A17" s="2"/>
      <c r="B17" s="3"/>
      <c r="C17" s="3"/>
      <c r="D17" s="5">
        <f t="shared" si="0"/>
      </c>
      <c r="E17" s="3">
        <f t="shared" si="1"/>
      </c>
      <c r="F17" s="6">
        <f t="shared" si="2"/>
        <v>0</v>
      </c>
    </row>
    <row r="18" spans="1:6" ht="15">
      <c r="A18" s="2"/>
      <c r="B18" s="3"/>
      <c r="C18" s="3"/>
      <c r="D18" s="5">
        <f t="shared" si="0"/>
      </c>
      <c r="E18" s="3">
        <f t="shared" si="1"/>
      </c>
      <c r="F18" s="6">
        <f t="shared" si="2"/>
        <v>0</v>
      </c>
    </row>
    <row r="19" spans="1:6" ht="15">
      <c r="A19" s="2"/>
      <c r="B19" s="3"/>
      <c r="C19" s="3"/>
      <c r="D19" s="5">
        <f t="shared" si="0"/>
      </c>
      <c r="E19" s="3">
        <f t="shared" si="1"/>
      </c>
      <c r="F19" s="6">
        <f t="shared" si="2"/>
        <v>0</v>
      </c>
    </row>
    <row r="20" spans="1:6" ht="15">
      <c r="A20" s="2"/>
      <c r="B20" s="3"/>
      <c r="C20" s="3"/>
      <c r="D20" s="5">
        <f t="shared" si="0"/>
      </c>
      <c r="E20" s="3">
        <f t="shared" si="1"/>
      </c>
      <c r="F20" s="6">
        <f t="shared" si="2"/>
        <v>0</v>
      </c>
    </row>
    <row r="21" spans="1:6" ht="15">
      <c r="A21" s="2"/>
      <c r="B21" s="3"/>
      <c r="C21" s="3"/>
      <c r="D21" s="5">
        <f t="shared" si="0"/>
      </c>
      <c r="E21" s="3">
        <f t="shared" si="1"/>
      </c>
      <c r="F21" s="6">
        <f t="shared" si="2"/>
        <v>0</v>
      </c>
    </row>
    <row r="22" spans="1:6" ht="15">
      <c r="A22" s="2"/>
      <c r="B22" s="3"/>
      <c r="C22" s="3"/>
      <c r="D22" s="5">
        <f t="shared" si="0"/>
      </c>
      <c r="E22" s="3">
        <f t="shared" si="1"/>
      </c>
      <c r="F22" s="6">
        <f t="shared" si="2"/>
        <v>0</v>
      </c>
    </row>
    <row r="23" spans="1:6" ht="15">
      <c r="A23" s="2"/>
      <c r="B23" s="3"/>
      <c r="C23" s="3"/>
      <c r="D23" s="5">
        <f t="shared" si="0"/>
      </c>
      <c r="E23" s="3">
        <f t="shared" si="1"/>
      </c>
      <c r="F23" s="6">
        <f t="shared" si="2"/>
        <v>0</v>
      </c>
    </row>
    <row r="24" spans="1:6" ht="15">
      <c r="A24" s="2"/>
      <c r="B24" s="3"/>
      <c r="C24" s="3"/>
      <c r="D24" s="5">
        <f t="shared" si="0"/>
      </c>
      <c r="E24" s="3">
        <f t="shared" si="1"/>
      </c>
      <c r="F24" s="6">
        <f t="shared" si="2"/>
        <v>0</v>
      </c>
    </row>
    <row r="25" spans="1:6" ht="15">
      <c r="A25" s="2"/>
      <c r="B25" s="3"/>
      <c r="C25" s="3"/>
      <c r="D25" s="5">
        <f t="shared" si="0"/>
      </c>
      <c r="E25" s="3">
        <f t="shared" si="1"/>
      </c>
      <c r="F25" s="6">
        <f t="shared" si="2"/>
        <v>0</v>
      </c>
    </row>
    <row r="26" spans="1:6" ht="15">
      <c r="A26" s="2"/>
      <c r="B26" s="3"/>
      <c r="C26" s="3"/>
      <c r="D26" s="5">
        <f t="shared" si="0"/>
      </c>
      <c r="E26" s="3">
        <f t="shared" si="1"/>
      </c>
      <c r="F26" s="6">
        <f t="shared" si="2"/>
        <v>0</v>
      </c>
    </row>
    <row r="27" spans="1:6" ht="15">
      <c r="A27" s="2"/>
      <c r="B27" s="3"/>
      <c r="C27" s="3"/>
      <c r="D27" s="5">
        <f t="shared" si="0"/>
      </c>
      <c r="E27" s="3">
        <f t="shared" si="1"/>
      </c>
      <c r="F27" s="6">
        <f t="shared" si="2"/>
        <v>0</v>
      </c>
    </row>
    <row r="28" spans="1:6" ht="15">
      <c r="A28" s="2"/>
      <c r="B28" s="3"/>
      <c r="C28" s="3"/>
      <c r="D28" s="5">
        <f t="shared" si="0"/>
      </c>
      <c r="E28" s="3">
        <f t="shared" si="1"/>
      </c>
      <c r="F28" s="6">
        <f t="shared" si="2"/>
        <v>0</v>
      </c>
    </row>
    <row r="29" spans="1:6" ht="15">
      <c r="A29" s="2"/>
      <c r="B29" s="3"/>
      <c r="C29" s="3"/>
      <c r="D29" s="5">
        <f t="shared" si="0"/>
      </c>
      <c r="E29" s="3">
        <f t="shared" si="1"/>
      </c>
      <c r="F29" s="6">
        <f t="shared" si="2"/>
        <v>0</v>
      </c>
    </row>
    <row r="30" spans="1:6" ht="15">
      <c r="A30" s="2"/>
      <c r="B30" s="3"/>
      <c r="C30" s="3"/>
      <c r="D30" s="5">
        <f t="shared" si="0"/>
      </c>
      <c r="E30" s="3">
        <f t="shared" si="1"/>
      </c>
      <c r="F30" s="6">
        <f t="shared" si="2"/>
        <v>0</v>
      </c>
    </row>
    <row r="31" spans="1:6" ht="15">
      <c r="A31" s="2"/>
      <c r="B31" s="3"/>
      <c r="C31" s="3"/>
      <c r="D31" s="5">
        <f t="shared" si="0"/>
      </c>
      <c r="E31" s="3">
        <f t="shared" si="1"/>
      </c>
      <c r="F31" s="6">
        <f t="shared" si="2"/>
        <v>0</v>
      </c>
    </row>
    <row r="34" spans="1:26" ht="15">
      <c r="A34" s="8" t="s">
        <v>39</v>
      </c>
      <c r="B34" s="9" t="s">
        <v>5</v>
      </c>
      <c r="C34" s="9" t="s">
        <v>6</v>
      </c>
      <c r="D34" s="9" t="s">
        <v>7</v>
      </c>
      <c r="E34" s="9" t="s">
        <v>8</v>
      </c>
      <c r="F34" s="9" t="s">
        <v>9</v>
      </c>
      <c r="G34" s="9" t="s">
        <v>10</v>
      </c>
      <c r="H34" s="9" t="s">
        <v>11</v>
      </c>
      <c r="I34" s="9" t="s">
        <v>12</v>
      </c>
      <c r="J34" s="9" t="s">
        <v>13</v>
      </c>
      <c r="K34" s="9" t="s">
        <v>14</v>
      </c>
      <c r="L34" s="9" t="s">
        <v>15</v>
      </c>
      <c r="M34" s="9" t="s">
        <v>16</v>
      </c>
      <c r="N34" s="9" t="s">
        <v>17</v>
      </c>
      <c r="O34" s="9" t="s">
        <v>18</v>
      </c>
      <c r="P34" s="9" t="s">
        <v>19</v>
      </c>
      <c r="Q34" s="9" t="s">
        <v>20</v>
      </c>
      <c r="R34" s="9" t="s">
        <v>21</v>
      </c>
      <c r="S34" s="9" t="s">
        <v>22</v>
      </c>
      <c r="T34" s="9" t="s">
        <v>23</v>
      </c>
      <c r="U34" s="9" t="s">
        <v>24</v>
      </c>
      <c r="V34" s="9" t="s">
        <v>25</v>
      </c>
      <c r="W34" s="9" t="s">
        <v>26</v>
      </c>
      <c r="X34" s="9" t="s">
        <v>27</v>
      </c>
      <c r="Y34" s="9" t="s">
        <v>28</v>
      </c>
      <c r="Z34" s="9" t="s">
        <v>29</v>
      </c>
    </row>
    <row r="35" spans="1:26" ht="15">
      <c r="A35" s="10" t="s">
        <v>40</v>
      </c>
      <c r="B35" s="11" t="str">
        <f>IF(A7=0,"",A7)</f>
        <v>Stockholm</v>
      </c>
      <c r="C35" s="11" t="str">
        <f>IF(A8=0,"",A8)</f>
        <v>Hong Kong</v>
      </c>
      <c r="D35" s="11" t="str">
        <f>IF(A9=0,"",A9)</f>
        <v>New York</v>
      </c>
      <c r="E35" s="11" t="str">
        <f>IF(A10=0,"",A10)</f>
        <v>Älmhult</v>
      </c>
      <c r="F35" s="11" t="str">
        <f>IF(A11=0,"",A11)</f>
        <v>Peking</v>
      </c>
      <c r="G35" s="11">
        <f>IF(A12=0,"",A12)</f>
      </c>
      <c r="H35" s="11">
        <f>IF(A13=0,"",A13)</f>
      </c>
      <c r="I35" s="11">
        <f>IF(A14=0,"",A14)</f>
      </c>
      <c r="J35" s="11">
        <f>IF(A15=0,"",A15)</f>
      </c>
      <c r="K35" s="11">
        <f>IF(A16=0,"",A16)</f>
      </c>
      <c r="L35" s="11">
        <f>IF(A17=0,"",A17)</f>
      </c>
      <c r="M35" s="11">
        <f>IF(A18=0,"",A18)</f>
      </c>
      <c r="N35" s="11">
        <f>IF(A19=0,"",A19)</f>
      </c>
      <c r="O35" s="11">
        <f>IF(A20=0,"",A20)</f>
      </c>
      <c r="P35" s="11">
        <f>IF(A21=0,"",A21)</f>
      </c>
      <c r="Q35" s="11">
        <f>IF(A22=0,"",A22)</f>
      </c>
      <c r="R35" s="11">
        <f>IF(A23=0,"",A23)</f>
      </c>
      <c r="S35" s="11">
        <f>IF(A24=0,"",A24)</f>
      </c>
      <c r="T35" s="11">
        <f>IF(A25=0,"",A25)</f>
      </c>
      <c r="U35" s="11">
        <f>IF(A26=0,"",A26)</f>
      </c>
      <c r="V35" s="11">
        <f>IF(A27=0,"",A27)</f>
      </c>
      <c r="W35" s="11">
        <f>IF(A28=0,"",A28)</f>
      </c>
      <c r="X35" s="11">
        <f>IF(A29=0,"",A29)</f>
      </c>
      <c r="Y35" s="11">
        <f>IF(A30=0,"",A30)</f>
      </c>
      <c r="Z35" s="11">
        <f>IF(A31=0,"",A31)</f>
      </c>
    </row>
    <row r="36" spans="1:26" ht="15">
      <c r="A36" s="3">
        <v>0</v>
      </c>
      <c r="B36" s="3">
        <f>IF(ISERROR(VLOOKUP(B35,$A$7:$F$31,2,FALSE)+(VLOOKUP(B35,$A$7:$F$31,3,FALSE)*$A$36)),"",VLOOKUP(B35,$A$7:$F$31,2,FALSE)+(VLOOKUP(B35,$A$7:$F$31,3,FALSE)*$A$36))</f>
        <v>400000</v>
      </c>
      <c r="C36" s="3">
        <f aca="true" t="shared" si="3" ref="C36:Z36">IF(ISERROR(VLOOKUP(C35,$A$7:$F$31,2,FALSE)+(VLOOKUP(C35,$A$7:$F$31,3,FALSE)*$A$36)),"",VLOOKUP(C35,$A$7:$F$31,2,FALSE)+(VLOOKUP(C35,$A$7:$F$31,3,FALSE)*$A$36))</f>
        <v>800000</v>
      </c>
      <c r="D36" s="3">
        <f t="shared" si="3"/>
        <v>1500000</v>
      </c>
      <c r="E36" s="3">
        <f t="shared" si="3"/>
        <v>200000</v>
      </c>
      <c r="F36" s="3">
        <f t="shared" si="3"/>
        <v>300000</v>
      </c>
      <c r="G36" s="3">
        <f t="shared" si="3"/>
      </c>
      <c r="H36" s="3">
        <f t="shared" si="3"/>
      </c>
      <c r="I36" s="3">
        <f t="shared" si="3"/>
      </c>
      <c r="J36" s="3">
        <f t="shared" si="3"/>
      </c>
      <c r="K36" s="3">
        <f t="shared" si="3"/>
      </c>
      <c r="L36" s="3">
        <f t="shared" si="3"/>
      </c>
      <c r="M36" s="3">
        <f t="shared" si="3"/>
      </c>
      <c r="N36" s="3">
        <f t="shared" si="3"/>
      </c>
      <c r="O36" s="3">
        <f t="shared" si="3"/>
      </c>
      <c r="P36" s="3">
        <f t="shared" si="3"/>
      </c>
      <c r="Q36" s="3">
        <f t="shared" si="3"/>
      </c>
      <c r="R36" s="3">
        <f t="shared" si="3"/>
      </c>
      <c r="S36" s="3">
        <f t="shared" si="3"/>
      </c>
      <c r="T36" s="3">
        <f t="shared" si="3"/>
      </c>
      <c r="U36" s="3">
        <f t="shared" si="3"/>
      </c>
      <c r="V36" s="3">
        <f t="shared" si="3"/>
      </c>
      <c r="W36" s="3">
        <f t="shared" si="3"/>
      </c>
      <c r="X36" s="3">
        <f t="shared" si="3"/>
      </c>
      <c r="Y36" s="3">
        <f t="shared" si="3"/>
      </c>
      <c r="Z36" s="3">
        <f t="shared" si="3"/>
      </c>
    </row>
    <row r="37" spans="1:26" ht="15">
      <c r="A37" s="3">
        <f>MAX(D7:D31)</f>
        <v>19230.76923076923</v>
      </c>
      <c r="B37" s="3">
        <f>IF(ISERROR(VLOOKUP(B35,$A$7:$F$31,2,FALSE)+(VLOOKUP(B35,$A$7:$F$31,3,FALSE)*$A$37)),"",VLOOKUP(B35,$A$7:$F$31,2,FALSE)+(VLOOKUP(B35,$A$7:$F$31,3,FALSE)*$A$37))</f>
        <v>1842307.6923076923</v>
      </c>
      <c r="C37" s="3">
        <f aca="true" t="shared" si="4" ref="C37:Z37">IF(ISERROR(VLOOKUP(C35,$A$7:$F$31,2,FALSE)+(VLOOKUP(C35,$A$7:$F$31,3,FALSE)*$A$37)),"",VLOOKUP(C35,$A$7:$F$31,2,FALSE)+(VLOOKUP(C35,$A$7:$F$31,3,FALSE)*$A$37))</f>
        <v>1550000</v>
      </c>
      <c r="D37" s="3">
        <f t="shared" si="4"/>
        <v>2307692.3076923075</v>
      </c>
      <c r="E37" s="3">
        <f t="shared" si="4"/>
        <v>1430769.2307692308</v>
      </c>
      <c r="F37" s="3">
        <f t="shared" si="4"/>
        <v>876923.0769230769</v>
      </c>
      <c r="G37" s="3">
        <f t="shared" si="4"/>
      </c>
      <c r="H37" s="3">
        <f t="shared" si="4"/>
      </c>
      <c r="I37" s="3">
        <f t="shared" si="4"/>
      </c>
      <c r="J37" s="3">
        <f t="shared" si="4"/>
      </c>
      <c r="K37" s="3">
        <f t="shared" si="4"/>
      </c>
      <c r="L37" s="3">
        <f t="shared" si="4"/>
      </c>
      <c r="M37" s="3">
        <f t="shared" si="4"/>
      </c>
      <c r="N37" s="3">
        <f t="shared" si="4"/>
      </c>
      <c r="O37" s="3">
        <f t="shared" si="4"/>
      </c>
      <c r="P37" s="3">
        <f t="shared" si="4"/>
      </c>
      <c r="Q37" s="3">
        <f t="shared" si="4"/>
      </c>
      <c r="R37" s="3">
        <f t="shared" si="4"/>
      </c>
      <c r="S37" s="3">
        <f t="shared" si="4"/>
      </c>
      <c r="T37" s="3">
        <f t="shared" si="4"/>
      </c>
      <c r="U37" s="3">
        <f t="shared" si="4"/>
      </c>
      <c r="V37" s="3">
        <f t="shared" si="4"/>
      </c>
      <c r="W37" s="3">
        <f t="shared" si="4"/>
      </c>
      <c r="X37" s="3">
        <f t="shared" si="4"/>
      </c>
      <c r="Y37" s="3">
        <f t="shared" si="4"/>
      </c>
      <c r="Z37" s="3">
        <f t="shared" si="4"/>
      </c>
    </row>
    <row r="38" spans="1:26" ht="15">
      <c r="A38" s="3">
        <f>MAX(D7:D31)*2</f>
        <v>38461.53846153846</v>
      </c>
      <c r="B38" s="3">
        <f>IF(ISERROR(VLOOKUP(B35,$A$7:$F$31,2,FALSE)+(VLOOKUP(B35,$A$7:$F$31,3,FALSE)*$A$38)),"",VLOOKUP(B35,$A$7:$F$31,2,FALSE)+(VLOOKUP(B35,$A$7:$F$31,3,FALSE)*$A$38))</f>
        <v>3284615.3846153845</v>
      </c>
      <c r="C38" s="3">
        <f aca="true" t="shared" si="5" ref="C38:Z38">IF(ISERROR(VLOOKUP(C35,$A$7:$F$31,2,FALSE)+(VLOOKUP(C35,$A$7:$F$31,3,FALSE)*$A$38)),"",VLOOKUP(C35,$A$7:$F$31,2,FALSE)+(VLOOKUP(C35,$A$7:$F$31,3,FALSE)*$A$38))</f>
        <v>2300000</v>
      </c>
      <c r="D38" s="3">
        <f t="shared" si="5"/>
        <v>3115384.615384615</v>
      </c>
      <c r="E38" s="3">
        <f t="shared" si="5"/>
        <v>2661538.4615384615</v>
      </c>
      <c r="F38" s="3">
        <f t="shared" si="5"/>
        <v>1453846.1538461538</v>
      </c>
      <c r="G38" s="3">
        <f t="shared" si="5"/>
      </c>
      <c r="H38" s="3">
        <f t="shared" si="5"/>
      </c>
      <c r="I38" s="3">
        <f t="shared" si="5"/>
      </c>
      <c r="J38" s="3">
        <f t="shared" si="5"/>
      </c>
      <c r="K38" s="3">
        <f t="shared" si="5"/>
      </c>
      <c r="L38" s="3">
        <f t="shared" si="5"/>
      </c>
      <c r="M38" s="3">
        <f t="shared" si="5"/>
      </c>
      <c r="N38" s="3">
        <f t="shared" si="5"/>
      </c>
      <c r="O38" s="3">
        <f t="shared" si="5"/>
      </c>
      <c r="P38" s="3">
        <f t="shared" si="5"/>
      </c>
      <c r="Q38" s="3">
        <f t="shared" si="5"/>
      </c>
      <c r="R38" s="3">
        <f t="shared" si="5"/>
      </c>
      <c r="S38" s="3">
        <f t="shared" si="5"/>
      </c>
      <c r="T38" s="3">
        <f t="shared" si="5"/>
      </c>
      <c r="U38" s="3">
        <f t="shared" si="5"/>
      </c>
      <c r="V38" s="3">
        <f t="shared" si="5"/>
      </c>
      <c r="W38" s="3">
        <f t="shared" si="5"/>
      </c>
      <c r="X38" s="3">
        <f t="shared" si="5"/>
      </c>
      <c r="Y38" s="3">
        <f t="shared" si="5"/>
      </c>
      <c r="Z38" s="3">
        <f t="shared" si="5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2008-11-04T10:25:03Z</dcterms:created>
  <dcterms:modified xsi:type="dcterms:W3CDTF">2009-06-14T09:37:14Z</dcterms:modified>
  <cp:category/>
  <cp:version/>
  <cp:contentType/>
  <cp:contentStatus/>
</cp:coreProperties>
</file>