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Indata" sheetId="1" r:id="rId1"/>
    <sheet name="Blad3" sheetId="2" r:id="rId2"/>
  </sheets>
  <definedNames/>
  <calcPr fullCalcOnLoad="1"/>
</workbook>
</file>

<file path=xl/sharedStrings.xml><?xml version="1.0" encoding="utf-8"?>
<sst xmlns="http://schemas.openxmlformats.org/spreadsheetml/2006/main" count="29" uniqueCount="22">
  <si>
    <t>OMX</t>
  </si>
  <si>
    <t>%</t>
  </si>
  <si>
    <t>info(snabela)username.com</t>
  </si>
  <si>
    <t>lajkdljklakdjf985</t>
  </si>
  <si>
    <t>Mysite.se</t>
  </si>
  <si>
    <t>lajkdljklakdjf986</t>
  </si>
  <si>
    <t>lajkdljklakdjf987</t>
  </si>
  <si>
    <t>Secondsite.se</t>
  </si>
  <si>
    <t>Sensitivity analysis of options</t>
  </si>
  <si>
    <t>Date:</t>
  </si>
  <si>
    <t>Expiration date:</t>
  </si>
  <si>
    <t>Option &amp; underlying asset</t>
  </si>
  <si>
    <t>Price</t>
  </si>
  <si>
    <t>Exercise price</t>
  </si>
  <si>
    <t>Days to expiration</t>
  </si>
  <si>
    <t>Volatility</t>
  </si>
  <si>
    <t>Interest rate</t>
  </si>
  <si>
    <t>Time as changing factor</t>
  </si>
  <si>
    <t>Price as changing factor</t>
  </si>
  <si>
    <t>Call option</t>
  </si>
  <si>
    <t>Put option</t>
  </si>
  <si>
    <t>* Hidden passwords are in cell I:143 to L:145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</si>
</sst>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  <numFmt numFmtId="166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4" fontId="40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3" fillId="33" borderId="10" xfId="49" applyFont="1" applyFill="1" applyBorder="1">
      <alignment/>
      <protection/>
    </xf>
    <xf numFmtId="0" fontId="41" fillId="0" borderId="0" xfId="0" applyFont="1" applyAlignment="1">
      <alignment/>
    </xf>
    <xf numFmtId="14" fontId="40" fillId="0" borderId="11" xfId="0" applyNumberFormat="1" applyFont="1" applyBorder="1" applyAlignment="1">
      <alignment/>
    </xf>
    <xf numFmtId="9" fontId="40" fillId="0" borderId="0" xfId="50" applyFont="1" applyAlignment="1">
      <alignment horizontal="center"/>
    </xf>
    <xf numFmtId="0" fontId="42" fillId="34" borderId="11" xfId="0" applyFont="1" applyFill="1" applyBorder="1" applyAlignment="1">
      <alignment/>
    </xf>
    <xf numFmtId="0" fontId="42" fillId="35" borderId="11" xfId="0" applyFont="1" applyFill="1" applyBorder="1" applyAlignment="1">
      <alignment/>
    </xf>
    <xf numFmtId="0" fontId="3" fillId="36" borderId="10" xfId="49" applyFont="1" applyFill="1" applyBorder="1">
      <alignment/>
      <protection/>
    </xf>
    <xf numFmtId="10" fontId="3" fillId="36" borderId="10" xfId="51" applyNumberFormat="1" applyFont="1" applyFill="1" applyBorder="1" applyAlignment="1">
      <alignment/>
    </xf>
    <xf numFmtId="0" fontId="42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2" fillId="34" borderId="11" xfId="0" applyFont="1" applyFill="1" applyBorder="1" applyAlignment="1">
      <alignment horizontal="center"/>
    </xf>
    <xf numFmtId="0" fontId="42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42" fillId="37" borderId="11" xfId="0" applyFont="1" applyFill="1" applyBorder="1" applyAlignment="1">
      <alignment/>
    </xf>
    <xf numFmtId="0" fontId="0" fillId="0" borderId="0" xfId="0" applyAlignment="1" applyProtection="1">
      <alignment/>
      <protection hidden="1" locked="0"/>
    </xf>
    <xf numFmtId="0" fontId="30" fillId="0" borderId="0" xfId="0" applyFont="1" applyAlignment="1" applyProtection="1">
      <alignment/>
      <protection hidden="1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2" fillId="37" borderId="11" xfId="0" applyFont="1" applyFill="1" applyBorder="1" applyAlignment="1">
      <alignment horizontal="left"/>
    </xf>
    <xf numFmtId="0" fontId="3" fillId="36" borderId="11" xfId="49" applyFont="1" applyFill="1" applyBorder="1" applyAlignment="1">
      <alignment horizontal="left"/>
      <protection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2" xfId="49"/>
    <cellStyle name="Percent" xfId="50"/>
    <cellStyle name="Procent 2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140625" style="0" customWidth="1"/>
    <col min="2" max="2" width="10.57421875" style="0" customWidth="1"/>
    <col min="3" max="3" width="10.28125" style="0" customWidth="1"/>
    <col min="4" max="4" width="12.00390625" style="0" customWidth="1"/>
    <col min="5" max="5" width="15.421875" style="0" customWidth="1"/>
    <col min="6" max="6" width="11.57421875" style="0" customWidth="1"/>
    <col min="7" max="7" width="10.57421875" style="0" customWidth="1"/>
    <col min="8" max="8" width="10.140625" style="0" customWidth="1"/>
    <col min="9" max="9" width="10.28125" style="0" customWidth="1"/>
  </cols>
  <sheetData>
    <row r="1" ht="18.75">
      <c r="A1" s="4" t="s">
        <v>8</v>
      </c>
    </row>
    <row r="2" ht="15.75" customHeight="1">
      <c r="A2" s="22" t="str">
        <f>"- the impact of time and price on the value of an option"</f>
        <v>- the impact of time and price on the value of an option</v>
      </c>
    </row>
    <row r="4" spans="1:6" ht="15">
      <c r="A4" s="18" t="s">
        <v>9</v>
      </c>
      <c r="B4" s="5">
        <v>40398</v>
      </c>
      <c r="F4" s="21" t="s">
        <v>21</v>
      </c>
    </row>
    <row r="5" spans="1:2" ht="15">
      <c r="A5" s="18" t="s">
        <v>10</v>
      </c>
      <c r="B5" s="5">
        <v>40564</v>
      </c>
    </row>
    <row r="8" spans="1:7" ht="15">
      <c r="A8" s="23" t="s">
        <v>11</v>
      </c>
      <c r="B8" s="23"/>
      <c r="C8" s="18" t="s">
        <v>12</v>
      </c>
      <c r="D8" s="18" t="s">
        <v>13</v>
      </c>
      <c r="E8" s="18" t="s">
        <v>14</v>
      </c>
      <c r="F8" s="18" t="s">
        <v>15</v>
      </c>
      <c r="G8" s="18" t="s">
        <v>16</v>
      </c>
    </row>
    <row r="9" spans="1:7" ht="15">
      <c r="A9" s="24" t="s">
        <v>0</v>
      </c>
      <c r="B9" s="24"/>
      <c r="C9" s="9">
        <v>1065.22</v>
      </c>
      <c r="D9" s="9">
        <v>900</v>
      </c>
      <c r="E9" s="3">
        <f>B5-B4</f>
        <v>166</v>
      </c>
      <c r="F9" s="10">
        <v>0.3313</v>
      </c>
      <c r="G9" s="10">
        <v>0.0093</v>
      </c>
    </row>
    <row r="12" spans="1:7" ht="15">
      <c r="A12" s="11" t="s">
        <v>17</v>
      </c>
      <c r="B12" s="12"/>
      <c r="C12" s="12"/>
      <c r="D12" s="13"/>
      <c r="E12" s="15" t="s">
        <v>18</v>
      </c>
      <c r="F12" s="16"/>
      <c r="G12" s="17"/>
    </row>
    <row r="13" spans="1:7" ht="15">
      <c r="A13" s="7" t="s">
        <v>14</v>
      </c>
      <c r="B13" s="7" t="s">
        <v>19</v>
      </c>
      <c r="C13" s="7" t="s">
        <v>20</v>
      </c>
      <c r="D13" s="14" t="s">
        <v>1</v>
      </c>
      <c r="E13" s="8" t="s">
        <v>12</v>
      </c>
      <c r="F13" s="8" t="s">
        <v>19</v>
      </c>
      <c r="G13" s="8" t="s">
        <v>20</v>
      </c>
    </row>
    <row r="14" spans="1:7" ht="15">
      <c r="A14" s="2">
        <f>E9</f>
        <v>166</v>
      </c>
      <c r="B14" s="1">
        <f>$C$9*NORMDIST(((LN($C$9/$D$9))+($G$9+(POWER($F$9,2))/2)*(A14/365))/($F$9*SQRT(A14/365)),0,1,TRUE)-$D$9*EXP(-$G$9*(A14/365))*NORMDIST(((LN($C$9/$D$9))+($G$9+(POWER($F$9,2))/2)*(A14/365))/($F$9*SQRT(A14/365))-($F$9*SQRT(A14/365)),0,1,TRUE)</f>
        <v>196.41773635395043</v>
      </c>
      <c r="C14" s="1">
        <f>B14+($D$9)/(POWER(1+$G$9,A14/365))-$C$9</f>
        <v>27.41666288664851</v>
      </c>
      <c r="D14" s="6">
        <f>C14/$C$14</f>
        <v>1</v>
      </c>
      <c r="E14" s="2">
        <v>1</v>
      </c>
      <c r="F14" s="1">
        <f>E14*NORMDIST(((LN(E14/$D$9))+($G$9+(POWER($F$9,2))/2)*($E$9/365))/($F$9*SQRT($E$9/365)),0,1,TRUE)-$D$9*EXP(-$G$9*($E$9/365))*NORMDIST(((LN(E14/$D$9))+($G$9+(POWER($F$9,2))/2)*($E$9/365))/($F$9*SQRT($E$9/365))-($F$9*SQRT($E$9/365)),0,1,TRUE)</f>
        <v>2.61168501380317E-204</v>
      </c>
      <c r="G14" s="1">
        <f>F14+($D$9)/(POWER(1+$G$9,$E$9/365))-E14</f>
        <v>895.2189265326981</v>
      </c>
    </row>
    <row r="15" spans="1:7" ht="15">
      <c r="A15" s="2">
        <f>A14-1</f>
        <v>165</v>
      </c>
      <c r="B15" s="1">
        <f aca="true" t="shared" si="0" ref="B15:B78">$C$9*NORMDIST(((LN($C$9/$D$9))+($G$9+(POWER($F$9,2))/2)*(A15/365))/($F$9*SQRT(A15/365)),0,1,TRUE)-$D$9*EXP(-$G$9*(A15/365))*NORMDIST(((LN($C$9/$D$9))+($G$9+(POWER($F$9,2))/2)*(A15/365))/($F$9*SQRT(A15/365))-($F$9*SQRT(A15/365)),0,1,TRUE)</f>
        <v>196.2072500550695</v>
      </c>
      <c r="C15" s="1">
        <f aca="true" t="shared" si="1" ref="C15:C78">B15+($D$9)/(POWER(1+$G$9,A15/365))-$C$9</f>
        <v>27.228906513423</v>
      </c>
      <c r="D15" s="6">
        <f aca="true" t="shared" si="2" ref="D15:D78">C15/$C$14</f>
        <v>0.9931517422816274</v>
      </c>
      <c r="E15" s="2">
        <v>11</v>
      </c>
      <c r="F15" s="1">
        <f aca="true" t="shared" si="3" ref="F15:F78">E15*NORMDIST(((LN(E15/$D$9))+($G$9+(POWER($F$9,2))/2)*($E$9/365))/($F$9*SQRT($E$9/365)),0,1,TRUE)-$D$9*EXP(-$G$9*($E$9/365))*NORMDIST(((LN(E15/$D$9))+($G$9+(POWER($F$9,2))/2)*($E$9/365))/($F$9*SQRT($E$9/365))-($F$9*SQRT($E$9/365)),0,1,TRUE)</f>
        <v>1.332078427830168E-86</v>
      </c>
      <c r="G15" s="1">
        <f aca="true" t="shared" si="4" ref="G15:G78">F15+($D$9)/(POWER(1+$G$9,$E$9/365))-E15</f>
        <v>885.2189265326981</v>
      </c>
    </row>
    <row r="16" spans="1:7" ht="15">
      <c r="A16" s="2">
        <f aca="true" t="shared" si="5" ref="A16:A79">A15-1</f>
        <v>164</v>
      </c>
      <c r="B16" s="1">
        <f t="shared" si="0"/>
        <v>195.99648380793838</v>
      </c>
      <c r="C16" s="1">
        <f t="shared" si="1"/>
        <v>27.040870768424156</v>
      </c>
      <c r="D16" s="6">
        <f t="shared" si="2"/>
        <v>0.986293294709935</v>
      </c>
      <c r="E16" s="2">
        <v>21</v>
      </c>
      <c r="F16" s="1">
        <f t="shared" si="3"/>
        <v>2.1761706501879197E-63</v>
      </c>
      <c r="G16" s="1">
        <f t="shared" si="4"/>
        <v>875.2189265326981</v>
      </c>
    </row>
    <row r="17" spans="1:7" ht="15">
      <c r="A17" s="2">
        <f t="shared" si="5"/>
        <v>163</v>
      </c>
      <c r="B17" s="1">
        <f t="shared" si="0"/>
        <v>195.78543766542305</v>
      </c>
      <c r="C17" s="1">
        <f t="shared" si="1"/>
        <v>26.852555704532506</v>
      </c>
      <c r="D17" s="6">
        <f t="shared" si="2"/>
        <v>0.979424659213696</v>
      </c>
      <c r="E17" s="2">
        <v>31</v>
      </c>
      <c r="F17" s="1">
        <f t="shared" si="3"/>
        <v>3.761146348067488E-51</v>
      </c>
      <c r="G17" s="1">
        <f t="shared" si="4"/>
        <v>865.2189265326981</v>
      </c>
    </row>
    <row r="18" spans="1:7" ht="15">
      <c r="A18" s="2">
        <f t="shared" si="5"/>
        <v>162</v>
      </c>
      <c r="B18" s="1">
        <f t="shared" si="0"/>
        <v>195.5741117126114</v>
      </c>
      <c r="C18" s="1">
        <f t="shared" si="1"/>
        <v>26.663961406850603</v>
      </c>
      <c r="D18" s="6">
        <f t="shared" si="2"/>
        <v>0.9725458388969556</v>
      </c>
      <c r="E18" s="2">
        <v>41</v>
      </c>
      <c r="F18" s="1">
        <f t="shared" si="3"/>
        <v>3.5762456792451293E-43</v>
      </c>
      <c r="G18" s="1">
        <f t="shared" si="4"/>
        <v>855.2189265326981</v>
      </c>
    </row>
    <row r="19" spans="1:7" ht="15">
      <c r="A19" s="2">
        <f t="shared" si="5"/>
        <v>161</v>
      </c>
      <c r="B19" s="1">
        <f t="shared" si="0"/>
        <v>195.36250606802912</v>
      </c>
      <c r="C19" s="1">
        <f t="shared" si="1"/>
        <v>26.475087993919033</v>
      </c>
      <c r="D19" s="6">
        <f t="shared" si="2"/>
        <v>0.9656568380833829</v>
      </c>
      <c r="E19" s="2">
        <v>51</v>
      </c>
      <c r="F19" s="1">
        <f t="shared" si="3"/>
        <v>2.0580178476240365E-37</v>
      </c>
      <c r="G19" s="1">
        <f t="shared" si="4"/>
        <v>845.2189265326981</v>
      </c>
    </row>
    <row r="20" spans="1:7" ht="15">
      <c r="A20" s="2">
        <f t="shared" si="5"/>
        <v>160</v>
      </c>
      <c r="B20" s="1">
        <f t="shared" si="0"/>
        <v>195.15062088490492</v>
      </c>
      <c r="C20" s="1">
        <f t="shared" si="1"/>
        <v>26.28593561898083</v>
      </c>
      <c r="D20" s="6">
        <f t="shared" si="2"/>
        <v>0.9587576623623904</v>
      </c>
      <c r="E20" s="2">
        <v>61</v>
      </c>
      <c r="F20" s="1">
        <f t="shared" si="3"/>
        <v>5.406107922995553E-33</v>
      </c>
      <c r="G20" s="1">
        <f t="shared" si="4"/>
        <v>835.2189265326981</v>
      </c>
    </row>
    <row r="21" spans="1:7" ht="15">
      <c r="A21" s="2">
        <f t="shared" si="5"/>
        <v>159</v>
      </c>
      <c r="B21" s="1">
        <f t="shared" si="0"/>
        <v>194.9384563524809</v>
      </c>
      <c r="C21" s="1">
        <f t="shared" si="1"/>
        <v>26.0965044712932</v>
      </c>
      <c r="D21" s="6">
        <f t="shared" si="2"/>
        <v>0.9518483186369773</v>
      </c>
      <c r="E21" s="2">
        <v>71</v>
      </c>
      <c r="F21" s="1">
        <f t="shared" si="3"/>
        <v>1.8376000475182205E-29</v>
      </c>
      <c r="G21" s="1">
        <f t="shared" si="4"/>
        <v>825.2189265326981</v>
      </c>
    </row>
    <row r="22" spans="1:7" ht="15">
      <c r="A22" s="2">
        <f t="shared" si="5"/>
        <v>158</v>
      </c>
      <c r="B22" s="1">
        <f t="shared" si="0"/>
        <v>194.726012697368</v>
      </c>
      <c r="C22" s="1">
        <f t="shared" si="1"/>
        <v>25.906794777480854</v>
      </c>
      <c r="D22" s="6">
        <f t="shared" si="2"/>
        <v>0.9449288151730918</v>
      </c>
      <c r="E22" s="2">
        <v>81</v>
      </c>
      <c r="F22" s="1">
        <f t="shared" si="3"/>
        <v>1.4768047723926335E-26</v>
      </c>
      <c r="G22" s="1">
        <f t="shared" si="4"/>
        <v>815.2189265326981</v>
      </c>
    </row>
    <row r="23" spans="1:7" ht="15">
      <c r="A23" s="2">
        <f t="shared" si="5"/>
        <v>157</v>
      </c>
      <c r="B23" s="1">
        <f t="shared" si="0"/>
        <v>194.5132901849588</v>
      </c>
      <c r="C23" s="1">
        <f t="shared" si="1"/>
        <v>25.716806802951623</v>
      </c>
      <c r="D23" s="6">
        <f t="shared" si="2"/>
        <v>0.937999161651264</v>
      </c>
      <c r="E23" s="2">
        <v>91</v>
      </c>
      <c r="F23" s="1">
        <f t="shared" si="3"/>
        <v>4.0937240564443826E-24</v>
      </c>
      <c r="G23" s="1">
        <f t="shared" si="4"/>
        <v>805.2189265326981</v>
      </c>
    </row>
    <row r="24" spans="1:7" ht="15">
      <c r="A24" s="2">
        <f t="shared" si="5"/>
        <v>156</v>
      </c>
      <c r="B24" s="1">
        <f t="shared" si="0"/>
        <v>194.30028912088596</v>
      </c>
      <c r="C24" s="1">
        <f t="shared" si="1"/>
        <v>25.5265408533528</v>
      </c>
      <c r="D24" s="6">
        <f t="shared" si="2"/>
        <v>0.9310593692197248</v>
      </c>
      <c r="E24" s="2">
        <v>101</v>
      </c>
      <c r="F24" s="1">
        <f t="shared" si="3"/>
        <v>5.030865025230554E-22</v>
      </c>
      <c r="G24" s="1">
        <f t="shared" si="4"/>
        <v>795.2189265326981</v>
      </c>
    </row>
    <row r="25" spans="1:7" ht="15">
      <c r="A25" s="2">
        <f t="shared" si="5"/>
        <v>155</v>
      </c>
      <c r="B25" s="1">
        <f t="shared" si="0"/>
        <v>194.08700985253927</v>
      </c>
      <c r="C25" s="1">
        <f t="shared" si="1"/>
        <v>25.33599727608862</v>
      </c>
      <c r="D25" s="6">
        <f t="shared" si="2"/>
        <v>0.9241094505497552</v>
      </c>
      <c r="E25" s="2">
        <v>111</v>
      </c>
      <c r="F25" s="1">
        <f t="shared" si="3"/>
        <v>3.263658363636112E-20</v>
      </c>
      <c r="G25" s="1">
        <f t="shared" si="4"/>
        <v>785.2189265326981</v>
      </c>
    </row>
    <row r="26" spans="1:7" ht="15">
      <c r="A26" s="2">
        <f t="shared" si="5"/>
        <v>154</v>
      </c>
      <c r="B26" s="1">
        <f t="shared" si="0"/>
        <v>193.87345277063866</v>
      </c>
      <c r="C26" s="1">
        <f t="shared" si="1"/>
        <v>25.14517646189347</v>
      </c>
      <c r="D26" s="6">
        <f t="shared" si="2"/>
        <v>0.9171494198930673</v>
      </c>
      <c r="E26" s="2">
        <v>121</v>
      </c>
      <c r="F26" s="1">
        <f t="shared" si="3"/>
        <v>1.2675514759058236E-18</v>
      </c>
      <c r="G26" s="1">
        <f t="shared" si="4"/>
        <v>775.2189265326981</v>
      </c>
    </row>
    <row r="27" spans="1:7" ht="15">
      <c r="A27" s="2">
        <f t="shared" si="5"/>
        <v>153</v>
      </c>
      <c r="B27" s="1">
        <f t="shared" si="0"/>
        <v>193.6596183108653</v>
      </c>
      <c r="C27" s="1">
        <f t="shared" si="1"/>
        <v>24.95407884646329</v>
      </c>
      <c r="D27" s="6">
        <f t="shared" si="2"/>
        <v>0.9101792931413086</v>
      </c>
      <c r="E27" s="2">
        <v>131</v>
      </c>
      <c r="F27" s="1">
        <f t="shared" si="3"/>
        <v>3.236045650463692E-17</v>
      </c>
      <c r="G27" s="1">
        <f t="shared" si="4"/>
        <v>765.2189265326981</v>
      </c>
    </row>
    <row r="28" spans="1:7" ht="15">
      <c r="A28" s="2">
        <f t="shared" si="5"/>
        <v>152</v>
      </c>
      <c r="B28" s="1">
        <f t="shared" si="0"/>
        <v>193.44550695555665</v>
      </c>
      <c r="C28" s="1">
        <f t="shared" si="1"/>
        <v>24.76270491215041</v>
      </c>
      <c r="D28" s="6">
        <f t="shared" si="2"/>
        <v>0.9031990878878795</v>
      </c>
      <c r="E28" s="2">
        <v>141</v>
      </c>
      <c r="F28" s="1">
        <f t="shared" si="3"/>
        <v>5.830933715809017E-16</v>
      </c>
      <c r="G28" s="1">
        <f t="shared" si="4"/>
        <v>755.2189265326981</v>
      </c>
    </row>
    <row r="29" spans="1:7" ht="15">
      <c r="A29" s="2">
        <f t="shared" si="5"/>
        <v>151</v>
      </c>
      <c r="B29" s="1">
        <f t="shared" si="0"/>
        <v>193.23111923546185</v>
      </c>
      <c r="C29" s="1">
        <f t="shared" si="1"/>
        <v>24.571055189718436</v>
      </c>
      <c r="D29" s="6">
        <f t="shared" si="2"/>
        <v>0.8962088234919414</v>
      </c>
      <c r="E29" s="2">
        <v>151</v>
      </c>
      <c r="F29" s="1">
        <f t="shared" si="3"/>
        <v>7.836633037790617E-15</v>
      </c>
      <c r="G29" s="1">
        <f t="shared" si="4"/>
        <v>745.2189265326981</v>
      </c>
    </row>
    <row r="30" spans="1:7" ht="15">
      <c r="A30" s="2">
        <f t="shared" si="5"/>
        <v>150</v>
      </c>
      <c r="B30" s="1">
        <f t="shared" si="0"/>
        <v>193.01645573156873</v>
      </c>
      <c r="C30" s="1">
        <f t="shared" si="1"/>
        <v>24.379130260169404</v>
      </c>
      <c r="D30" s="6">
        <f t="shared" si="2"/>
        <v>0.8892085211450611</v>
      </c>
      <c r="E30" s="2">
        <v>161</v>
      </c>
      <c r="F30" s="1">
        <f t="shared" si="3"/>
        <v>8.206547051170435E-14</v>
      </c>
      <c r="G30" s="1">
        <f t="shared" si="4"/>
        <v>735.2189265326982</v>
      </c>
    </row>
    <row r="31" spans="1:7" ht="15">
      <c r="A31" s="2">
        <f t="shared" si="5"/>
        <v>149</v>
      </c>
      <c r="B31" s="1">
        <f t="shared" si="0"/>
        <v>192.80151707699656</v>
      </c>
      <c r="C31" s="1">
        <f t="shared" si="1"/>
        <v>24.18693075663805</v>
      </c>
      <c r="D31" s="6">
        <f t="shared" si="2"/>
        <v>0.8821982039403019</v>
      </c>
      <c r="E31" s="2">
        <v>171</v>
      </c>
      <c r="F31" s="1">
        <f t="shared" si="3"/>
        <v>6.935269827721091E-13</v>
      </c>
      <c r="G31" s="1">
        <f t="shared" si="4"/>
        <v>725.2189265326988</v>
      </c>
    </row>
    <row r="32" spans="1:7" ht="15">
      <c r="A32" s="2">
        <f t="shared" si="5"/>
        <v>148</v>
      </c>
      <c r="B32" s="1">
        <f t="shared" si="0"/>
        <v>192.58630395896364</v>
      </c>
      <c r="C32" s="1">
        <f t="shared" si="1"/>
        <v>23.994457366356528</v>
      </c>
      <c r="D32" s="6">
        <f t="shared" si="2"/>
        <v>0.8751778969438858</v>
      </c>
      <c r="E32" s="2">
        <v>181</v>
      </c>
      <c r="F32" s="1">
        <f t="shared" si="3"/>
        <v>4.866686649590433E-12</v>
      </c>
      <c r="G32" s="1">
        <f t="shared" si="4"/>
        <v>715.218926532703</v>
      </c>
    </row>
    <row r="33" spans="1:7" ht="15">
      <c r="A33" s="2">
        <f t="shared" si="5"/>
        <v>147</v>
      </c>
      <c r="B33" s="1">
        <f t="shared" si="0"/>
        <v>192.37081712082818</v>
      </c>
      <c r="C33" s="1">
        <f t="shared" si="1"/>
        <v>23.801710832698063</v>
      </c>
      <c r="D33" s="6">
        <f t="shared" si="2"/>
        <v>0.8681476272697334</v>
      </c>
      <c r="E33" s="2">
        <v>191</v>
      </c>
      <c r="F33" s="1">
        <f t="shared" si="3"/>
        <v>2.9031997389733937E-11</v>
      </c>
      <c r="G33" s="1">
        <f t="shared" si="4"/>
        <v>705.2189265327271</v>
      </c>
    </row>
    <row r="34" spans="1:7" ht="15">
      <c r="A34" s="2">
        <f t="shared" si="5"/>
        <v>146</v>
      </c>
      <c r="B34" s="1">
        <f t="shared" si="0"/>
        <v>192.1550573642112</v>
      </c>
      <c r="C34" s="1">
        <f t="shared" si="1"/>
        <v>23.608691957298106</v>
      </c>
      <c r="D34" s="6">
        <f t="shared" si="2"/>
        <v>0.8611074241568317</v>
      </c>
      <c r="E34" s="2">
        <v>201</v>
      </c>
      <c r="F34" s="1">
        <f t="shared" si="3"/>
        <v>1.5013669681730539E-10</v>
      </c>
      <c r="G34" s="1">
        <f t="shared" si="4"/>
        <v>695.2189265328483</v>
      </c>
    </row>
    <row r="35" spans="1:7" ht="15">
      <c r="A35" s="2">
        <f t="shared" si="5"/>
        <v>145</v>
      </c>
      <c r="B35" s="1">
        <f t="shared" si="0"/>
        <v>191.93902555119837</v>
      </c>
      <c r="C35" s="1">
        <f t="shared" si="1"/>
        <v>23.415401602257134</v>
      </c>
      <c r="D35" s="6">
        <f t="shared" si="2"/>
        <v>0.8540573190495796</v>
      </c>
      <c r="E35" s="2">
        <v>211</v>
      </c>
      <c r="F35" s="1">
        <f t="shared" si="3"/>
        <v>6.842220511894131E-10</v>
      </c>
      <c r="G35" s="1">
        <f t="shared" si="4"/>
        <v>685.2189265333823</v>
      </c>
    </row>
    <row r="36" spans="1:7" ht="15">
      <c r="A36" s="2">
        <f t="shared" si="5"/>
        <v>144</v>
      </c>
      <c r="B36" s="1">
        <f t="shared" si="0"/>
        <v>191.72272260663067</v>
      </c>
      <c r="C36" s="1">
        <f t="shared" si="1"/>
        <v>23.221840692430987</v>
      </c>
      <c r="D36" s="6">
        <f t="shared" si="2"/>
        <v>0.8469973456813252</v>
      </c>
      <c r="E36" s="2">
        <v>221</v>
      </c>
      <c r="F36" s="1">
        <f t="shared" si="3"/>
        <v>2.7864470661637183E-09</v>
      </c>
      <c r="G36" s="1">
        <f t="shared" si="4"/>
        <v>675.2189265354846</v>
      </c>
    </row>
    <row r="37" spans="1:7" ht="15">
      <c r="A37" s="2">
        <f t="shared" si="5"/>
        <v>143</v>
      </c>
      <c r="B37" s="1">
        <f t="shared" si="0"/>
        <v>191.50614952048022</v>
      </c>
      <c r="C37" s="1">
        <f t="shared" si="1"/>
        <v>23.02801021780556</v>
      </c>
      <c r="D37" s="6">
        <f t="shared" si="2"/>
        <v>0.8399275401609816</v>
      </c>
      <c r="E37" s="2">
        <v>231</v>
      </c>
      <c r="F37" s="1">
        <f t="shared" si="3"/>
        <v>1.0261404421176067E-08</v>
      </c>
      <c r="G37" s="1">
        <f t="shared" si="4"/>
        <v>665.2189265429595</v>
      </c>
    </row>
    <row r="38" spans="1:7" ht="15">
      <c r="A38" s="2">
        <f t="shared" si="5"/>
        <v>142</v>
      </c>
      <c r="B38" s="1">
        <f t="shared" si="0"/>
        <v>191.2893073503235</v>
      </c>
      <c r="C38" s="1">
        <f t="shared" si="1"/>
        <v>22.83391123597289</v>
      </c>
      <c r="D38" s="6">
        <f t="shared" si="2"/>
        <v>0.8328479410633397</v>
      </c>
      <c r="E38" s="2">
        <v>241</v>
      </c>
      <c r="F38" s="1">
        <f t="shared" si="3"/>
        <v>3.452229057835316E-08</v>
      </c>
      <c r="G38" s="1">
        <f t="shared" si="4"/>
        <v>655.2189265672204</v>
      </c>
    </row>
    <row r="39" spans="1:7" ht="15">
      <c r="A39" s="2">
        <f t="shared" si="5"/>
        <v>141</v>
      </c>
      <c r="B39" s="1">
        <f t="shared" si="0"/>
        <v>191.07219722390937</v>
      </c>
      <c r="C39" s="1">
        <f t="shared" si="1"/>
        <v>22.639544874695957</v>
      </c>
      <c r="D39" s="6">
        <f t="shared" si="2"/>
        <v>0.825758589522617</v>
      </c>
      <c r="E39" s="2">
        <v>251</v>
      </c>
      <c r="F39" s="1">
        <f t="shared" si="3"/>
        <v>1.070447802579315E-07</v>
      </c>
      <c r="G39" s="1">
        <f t="shared" si="4"/>
        <v>645.2189266397429</v>
      </c>
    </row>
    <row r="40" spans="1:7" ht="15">
      <c r="A40" s="2">
        <f t="shared" si="5"/>
        <v>140</v>
      </c>
      <c r="B40" s="1">
        <f t="shared" si="0"/>
        <v>190.85482034182962</v>
      </c>
      <c r="C40" s="1">
        <f t="shared" si="1"/>
        <v>22.44491233458143</v>
      </c>
      <c r="D40" s="6">
        <f t="shared" si="2"/>
        <v>0.8186595293299447</v>
      </c>
      <c r="E40" s="2">
        <v>261</v>
      </c>
      <c r="F40" s="1">
        <f t="shared" si="3"/>
        <v>3.0827811569983175E-07</v>
      </c>
      <c r="G40" s="1">
        <f t="shared" si="4"/>
        <v>635.2189268409762</v>
      </c>
    </row>
    <row r="41" spans="1:7" ht="15">
      <c r="A41" s="2">
        <f t="shared" si="5"/>
        <v>139</v>
      </c>
      <c r="B41" s="1">
        <f t="shared" si="0"/>
        <v>190.63717798029404</v>
      </c>
      <c r="C41" s="1">
        <f t="shared" si="1"/>
        <v>22.250014891853652</v>
      </c>
      <c r="D41" s="6">
        <f t="shared" si="2"/>
        <v>0.8115508070345449</v>
      </c>
      <c r="E41" s="2">
        <v>271</v>
      </c>
      <c r="F41" s="1">
        <f t="shared" si="3"/>
        <v>8.301406200523833E-07</v>
      </c>
      <c r="G41" s="1">
        <f t="shared" si="4"/>
        <v>625.2189273628387</v>
      </c>
    </row>
    <row r="42" spans="1:7" ht="15">
      <c r="A42" s="2">
        <f t="shared" si="5"/>
        <v>138</v>
      </c>
      <c r="B42" s="1">
        <f t="shared" si="0"/>
        <v>190.41927149401818</v>
      </c>
      <c r="C42" s="1">
        <f t="shared" si="1"/>
        <v>22.054853901242723</v>
      </c>
      <c r="D42" s="6">
        <f t="shared" si="2"/>
        <v>0.8044324720490725</v>
      </c>
      <c r="E42" s="2">
        <v>281</v>
      </c>
      <c r="F42" s="1">
        <f t="shared" si="3"/>
        <v>2.102616646366891E-06</v>
      </c>
      <c r="G42" s="1">
        <f t="shared" si="4"/>
        <v>615.2189286353148</v>
      </c>
    </row>
    <row r="43" spans="1:7" ht="15">
      <c r="A43" s="2">
        <f t="shared" si="5"/>
        <v>137</v>
      </c>
      <c r="B43" s="1">
        <f t="shared" si="0"/>
        <v>190.20110231922285</v>
      </c>
      <c r="C43" s="1">
        <f t="shared" si="1"/>
        <v>21.85943079898402</v>
      </c>
      <c r="D43" s="6">
        <f t="shared" si="2"/>
        <v>0.79730457675902</v>
      </c>
      <c r="E43" s="2">
        <v>291</v>
      </c>
      <c r="F43" s="1">
        <f t="shared" si="3"/>
        <v>5.035454188182691E-06</v>
      </c>
      <c r="G43" s="1">
        <f t="shared" si="4"/>
        <v>605.2189315681522</v>
      </c>
    </row>
    <row r="44" spans="1:7" ht="15">
      <c r="A44" s="2">
        <f t="shared" si="5"/>
        <v>136</v>
      </c>
      <c r="B44" s="1">
        <f t="shared" si="0"/>
        <v>189.9826719767599</v>
      </c>
      <c r="C44" s="1">
        <f t="shared" si="1"/>
        <v>21.66374710594414</v>
      </c>
      <c r="D44" s="6">
        <f t="shared" si="2"/>
        <v>0.7901671766367324</v>
      </c>
      <c r="E44" s="2">
        <v>301</v>
      </c>
      <c r="F44" s="1">
        <f t="shared" si="3"/>
        <v>1.1455036150623407E-05</v>
      </c>
      <c r="G44" s="1">
        <f t="shared" si="4"/>
        <v>595.2189379877343</v>
      </c>
    </row>
    <row r="45" spans="1:7" ht="15">
      <c r="A45" s="2">
        <f t="shared" si="5"/>
        <v>135</v>
      </c>
      <c r="B45" s="1">
        <f t="shared" si="0"/>
        <v>189.76398207535772</v>
      </c>
      <c r="C45" s="1">
        <f t="shared" si="1"/>
        <v>21.46780443086618</v>
      </c>
      <c r="D45" s="6">
        <f t="shared" si="2"/>
        <v>0.783020330359778</v>
      </c>
      <c r="E45" s="2">
        <v>311</v>
      </c>
      <c r="F45" s="1">
        <f t="shared" si="3"/>
        <v>2.4855036476490074E-05</v>
      </c>
      <c r="G45" s="1">
        <f t="shared" si="4"/>
        <v>585.2189513877346</v>
      </c>
    </row>
    <row r="46" spans="1:7" ht="15">
      <c r="A46" s="2">
        <f t="shared" si="5"/>
        <v>134</v>
      </c>
      <c r="B46" s="1">
        <f t="shared" si="0"/>
        <v>189.54503431500166</v>
      </c>
      <c r="C46" s="1">
        <f t="shared" si="1"/>
        <v>21.27160447375013</v>
      </c>
      <c r="D46" s="6">
        <f t="shared" si="2"/>
        <v>0.7758640999342438</v>
      </c>
      <c r="E46" s="2">
        <v>321</v>
      </c>
      <c r="F46" s="1">
        <f t="shared" si="3"/>
        <v>5.163151973907698E-05</v>
      </c>
      <c r="G46" s="1">
        <f t="shared" si="4"/>
        <v>575.2189781642179</v>
      </c>
    </row>
    <row r="47" spans="1:7" ht="15">
      <c r="A47" s="2">
        <f t="shared" si="5"/>
        <v>133</v>
      </c>
      <c r="B47" s="1">
        <f t="shared" si="0"/>
        <v>189.32583049045274</v>
      </c>
      <c r="C47" s="1">
        <f t="shared" si="1"/>
        <v>21.075149029371232</v>
      </c>
      <c r="D47" s="6">
        <f t="shared" si="2"/>
        <v>0.7686985508230655</v>
      </c>
      <c r="E47" s="2">
        <v>331</v>
      </c>
      <c r="F47" s="1">
        <f t="shared" si="3"/>
        <v>0.00010302019221818419</v>
      </c>
      <c r="G47" s="1">
        <f t="shared" si="4"/>
        <v>565.2190295528903</v>
      </c>
    </row>
    <row r="48" spans="1:7" ht="15">
      <c r="A48" s="2">
        <f t="shared" si="5"/>
        <v>132</v>
      </c>
      <c r="B48" s="1">
        <f t="shared" si="0"/>
        <v>189.10637249490617</v>
      </c>
      <c r="C48" s="1">
        <f t="shared" si="1"/>
        <v>20.878439990939796</v>
      </c>
      <c r="D48" s="6">
        <f t="shared" si="2"/>
        <v>0.7615237520795163</v>
      </c>
      <c r="E48" s="2">
        <v>341</v>
      </c>
      <c r="F48" s="1">
        <f t="shared" si="3"/>
        <v>0.00019803030745930116</v>
      </c>
      <c r="G48" s="1">
        <f t="shared" si="4"/>
        <v>555.2191245630056</v>
      </c>
    </row>
    <row r="49" spans="1:7" ht="15">
      <c r="A49" s="2">
        <f t="shared" si="5"/>
        <v>131</v>
      </c>
      <c r="B49" s="1">
        <f t="shared" si="0"/>
        <v>188.88666232380388</v>
      </c>
      <c r="C49" s="1">
        <f t="shared" si="1"/>
        <v>20.68147935391221</v>
      </c>
      <c r="D49" s="6">
        <f t="shared" si="2"/>
        <v>0.7543397764862101</v>
      </c>
      <c r="E49" s="2">
        <v>351</v>
      </c>
      <c r="F49" s="1">
        <f t="shared" si="3"/>
        <v>0.0003677139072688152</v>
      </c>
      <c r="G49" s="1">
        <f t="shared" si="4"/>
        <v>545.2192942466054</v>
      </c>
    </row>
    <row r="50" spans="1:7" ht="15">
      <c r="A50" s="2">
        <f t="shared" si="5"/>
        <v>130</v>
      </c>
      <c r="B50" s="1">
        <f t="shared" si="0"/>
        <v>188.66670207880236</v>
      </c>
      <c r="C50" s="1">
        <f t="shared" si="1"/>
        <v>20.484269219959742</v>
      </c>
      <c r="D50" s="6">
        <f t="shared" si="2"/>
        <v>0.7471467006998603</v>
      </c>
      <c r="E50" s="2">
        <v>361</v>
      </c>
      <c r="F50" s="1">
        <f t="shared" si="3"/>
        <v>0.0006611714457698536</v>
      </c>
      <c r="G50" s="1">
        <f t="shared" si="4"/>
        <v>535.2195877041439</v>
      </c>
    </row>
    <row r="51" spans="1:7" ht="15">
      <c r="A51" s="2">
        <f t="shared" si="5"/>
        <v>129</v>
      </c>
      <c r="B51" s="1">
        <f t="shared" si="0"/>
        <v>188.44649397190494</v>
      </c>
      <c r="C51" s="1">
        <f t="shared" si="1"/>
        <v>20.28681180109993</v>
      </c>
      <c r="D51" s="6">
        <f t="shared" si="2"/>
        <v>0.7399446054019686</v>
      </c>
      <c r="E51" s="2">
        <v>371</v>
      </c>
      <c r="F51" s="1">
        <f t="shared" si="3"/>
        <v>0.0011537270769098641</v>
      </c>
      <c r="G51" s="1">
        <f t="shared" si="4"/>
        <v>525.220080259775</v>
      </c>
    </row>
    <row r="52" spans="1:7" ht="15">
      <c r="A52" s="2">
        <f t="shared" si="5"/>
        <v>128</v>
      </c>
      <c r="B52" s="1">
        <f t="shared" si="0"/>
        <v>188.22604032976437</v>
      </c>
      <c r="C52" s="1">
        <f t="shared" si="1"/>
        <v>20.089109424000753</v>
      </c>
      <c r="D52" s="6">
        <f t="shared" si="2"/>
        <v>0.7327335754558166</v>
      </c>
      <c r="E52" s="2">
        <v>381</v>
      </c>
      <c r="F52" s="1">
        <f t="shared" si="3"/>
        <v>0.0019577176589398934</v>
      </c>
      <c r="G52" s="1">
        <f t="shared" si="4"/>
        <v>515.220884250357</v>
      </c>
    </row>
    <row r="53" spans="1:7" ht="15">
      <c r="A53" s="2">
        <f t="shared" si="5"/>
        <v>127</v>
      </c>
      <c r="B53" s="1">
        <f t="shared" si="0"/>
        <v>188.00534359817004</v>
      </c>
      <c r="C53" s="1">
        <f t="shared" si="1"/>
        <v>19.891164534465815</v>
      </c>
      <c r="D53" s="6">
        <f t="shared" si="2"/>
        <v>0.7255137000700587</v>
      </c>
      <c r="E53" s="2">
        <v>391</v>
      </c>
      <c r="F53" s="1">
        <f t="shared" si="3"/>
        <v>0.003236320846023877</v>
      </c>
      <c r="G53" s="1">
        <f t="shared" si="4"/>
        <v>505.2221628535441</v>
      </c>
    </row>
    <row r="54" spans="1:7" ht="15">
      <c r="A54" s="2">
        <f t="shared" si="5"/>
        <v>126</v>
      </c>
      <c r="B54" s="1">
        <f t="shared" si="0"/>
        <v>187.7844063467162</v>
      </c>
      <c r="C54" s="1">
        <f t="shared" si="1"/>
        <v>19.69297970210414</v>
      </c>
      <c r="D54" s="6">
        <f t="shared" si="2"/>
        <v>0.7182850729690489</v>
      </c>
      <c r="E54" s="2">
        <v>401</v>
      </c>
      <c r="F54" s="1">
        <f t="shared" si="3"/>
        <v>0.005220787952767383</v>
      </c>
      <c r="G54" s="1">
        <f t="shared" si="4"/>
        <v>495.2241473206509</v>
      </c>
    </row>
    <row r="55" spans="1:7" ht="15">
      <c r="A55" s="2">
        <f t="shared" si="5"/>
        <v>125</v>
      </c>
      <c r="B55" s="1">
        <f t="shared" si="0"/>
        <v>187.5632312736726</v>
      </c>
      <c r="C55" s="1">
        <f t="shared" si="1"/>
        <v>19.494557625200287</v>
      </c>
      <c r="D55" s="6">
        <f t="shared" si="2"/>
        <v>0.7110477925704749</v>
      </c>
      <c r="E55" s="2">
        <v>411</v>
      </c>
      <c r="F55" s="1">
        <f t="shared" si="3"/>
        <v>0.008231351046932484</v>
      </c>
      <c r="G55" s="1">
        <f t="shared" si="4"/>
        <v>485.227157883745</v>
      </c>
    </row>
    <row r="56" spans="1:7" ht="15">
      <c r="A56" s="2">
        <f t="shared" si="5"/>
        <v>124</v>
      </c>
      <c r="B56" s="1">
        <f t="shared" si="0"/>
        <v>187.34182121105994</v>
      </c>
      <c r="C56" s="1">
        <f t="shared" si="1"/>
        <v>19.295901135789336</v>
      </c>
      <c r="D56" s="6">
        <f t="shared" si="2"/>
        <v>0.7038019621704632</v>
      </c>
      <c r="E56" s="2">
        <v>421</v>
      </c>
      <c r="F56" s="1">
        <f t="shared" si="3"/>
        <v>0.012701936289367471</v>
      </c>
      <c r="G56" s="1">
        <f t="shared" si="4"/>
        <v>475.2316284689874</v>
      </c>
    </row>
    <row r="57" spans="1:7" ht="15">
      <c r="A57" s="2">
        <f t="shared" si="5"/>
        <v>123</v>
      </c>
      <c r="B57" s="1">
        <f t="shared" si="0"/>
        <v>187.12017912993963</v>
      </c>
      <c r="C57" s="1">
        <f t="shared" si="1"/>
        <v>19.09701320494719</v>
      </c>
      <c r="D57" s="6">
        <f t="shared" si="2"/>
        <v>0.6965476901365387</v>
      </c>
      <c r="E57" s="2">
        <v>431</v>
      </c>
      <c r="F57" s="1">
        <f t="shared" si="3"/>
        <v>0.01920864477126294</v>
      </c>
      <c r="G57" s="1">
        <f t="shared" si="4"/>
        <v>465.2381351774694</v>
      </c>
    </row>
    <row r="58" spans="1:7" ht="15">
      <c r="A58" s="2">
        <f>A57-1</f>
        <v>122</v>
      </c>
      <c r="B58" s="1">
        <f t="shared" si="0"/>
        <v>186.8983081459321</v>
      </c>
      <c r="C58" s="1">
        <f t="shared" si="1"/>
        <v>18.897896948309153</v>
      </c>
      <c r="D58" s="6">
        <f t="shared" si="2"/>
        <v>0.6892850901089109</v>
      </c>
      <c r="E58" s="2">
        <v>441</v>
      </c>
      <c r="F58" s="1">
        <f t="shared" si="3"/>
        <v>0.02850176443783803</v>
      </c>
      <c r="G58" s="1">
        <f t="shared" si="4"/>
        <v>455.2474282971359</v>
      </c>
    </row>
    <row r="59" spans="1:7" ht="15">
      <c r="A59" s="2">
        <f t="shared" si="5"/>
        <v>121</v>
      </c>
      <c r="B59" s="1">
        <f t="shared" si="0"/>
        <v>186.6762115249702</v>
      </c>
      <c r="C59" s="1">
        <f t="shared" si="1"/>
        <v>18.698555631822956</v>
      </c>
      <c r="D59" s="6">
        <f t="shared" si="2"/>
        <v>0.6820142812103096</v>
      </c>
      <c r="E59" s="2">
        <v>451</v>
      </c>
      <c r="F59" s="1">
        <f t="shared" si="3"/>
        <v>0.04154086338462171</v>
      </c>
      <c r="G59" s="1">
        <f t="shared" si="4"/>
        <v>445.26046739608273</v>
      </c>
    </row>
    <row r="60" spans="1:7" ht="15">
      <c r="A60" s="2">
        <f t="shared" si="5"/>
        <v>120</v>
      </c>
      <c r="B60" s="1">
        <f t="shared" si="0"/>
        <v>186.45389268930217</v>
      </c>
      <c r="C60" s="1">
        <f t="shared" si="1"/>
        <v>18.49899267775072</v>
      </c>
      <c r="D60" s="6">
        <f t="shared" si="2"/>
        <v>0.6747353882649023</v>
      </c>
      <c r="E60" s="2">
        <v>461</v>
      </c>
      <c r="F60" s="1">
        <f t="shared" si="3"/>
        <v>0.059532298799098604</v>
      </c>
      <c r="G60" s="1">
        <f t="shared" si="4"/>
        <v>435.27845883149723</v>
      </c>
    </row>
    <row r="61" spans="1:7" ht="15">
      <c r="A61" s="2">
        <f t="shared" si="5"/>
        <v>119</v>
      </c>
      <c r="B61" s="1">
        <f t="shared" si="0"/>
        <v>186.23135522375526</v>
      </c>
      <c r="C61" s="1">
        <f t="shared" si="1"/>
        <v>18.299211670935165</v>
      </c>
      <c r="D61" s="6">
        <f t="shared" si="2"/>
        <v>0.6674485420268489</v>
      </c>
      <c r="E61" s="2">
        <v>471</v>
      </c>
      <c r="F61" s="1">
        <f t="shared" si="3"/>
        <v>0.0839682708926568</v>
      </c>
      <c r="G61" s="1">
        <f t="shared" si="4"/>
        <v>425.3028948035908</v>
      </c>
    </row>
    <row r="62" spans="1:7" ht="15">
      <c r="A62" s="2">
        <f t="shared" si="5"/>
        <v>118</v>
      </c>
      <c r="B62" s="1">
        <f t="shared" si="0"/>
        <v>186.00860288226932</v>
      </c>
      <c r="C62" s="1">
        <f t="shared" si="1"/>
        <v>18.09921636533022</v>
      </c>
      <c r="D62" s="6">
        <f t="shared" si="2"/>
        <v>0.6601538794184999</v>
      </c>
      <c r="E62" s="2">
        <v>481</v>
      </c>
      <c r="F62" s="1">
        <f t="shared" si="3"/>
        <v>0.11666637091783083</v>
      </c>
      <c r="G62" s="1">
        <f t="shared" si="4"/>
        <v>415.335592903616</v>
      </c>
    </row>
    <row r="63" spans="1:7" ht="15">
      <c r="A63" s="2">
        <f t="shared" si="5"/>
        <v>117</v>
      </c>
      <c r="B63" s="1">
        <f t="shared" si="0"/>
        <v>185.78563959472274</v>
      </c>
      <c r="C63" s="1">
        <f t="shared" si="1"/>
        <v>17.8990106908293</v>
      </c>
      <c r="D63" s="6">
        <f t="shared" si="2"/>
        <v>0.6528515437794525</v>
      </c>
      <c r="E63" s="2">
        <v>491</v>
      </c>
      <c r="F63" s="1">
        <f t="shared" si="3"/>
        <v>0.15980842920352067</v>
      </c>
      <c r="G63" s="1">
        <f t="shared" si="4"/>
        <v>405.3787349619016</v>
      </c>
    </row>
    <row r="64" spans="1:7" ht="15">
      <c r="A64" s="2">
        <f t="shared" si="5"/>
        <v>116</v>
      </c>
      <c r="B64" s="1">
        <f t="shared" si="0"/>
        <v>185.5624694740518</v>
      </c>
      <c r="C64" s="1">
        <f t="shared" si="1"/>
        <v>17.69859876038322</v>
      </c>
      <c r="D64" s="6">
        <f t="shared" si="2"/>
        <v>0.6455416851261706</v>
      </c>
      <c r="E64" s="2">
        <v>501</v>
      </c>
      <c r="F64" s="1">
        <f t="shared" si="3"/>
        <v>0.21597737307598575</v>
      </c>
      <c r="G64" s="1">
        <f t="shared" si="4"/>
        <v>395.43490390577404</v>
      </c>
    </row>
    <row r="65" spans="1:7" ht="15">
      <c r="A65" s="2">
        <f t="shared" si="5"/>
        <v>115</v>
      </c>
      <c r="B65" s="1">
        <f t="shared" si="0"/>
        <v>185.33909682368972</v>
      </c>
      <c r="C65" s="1">
        <f t="shared" si="1"/>
        <v>17.49798487743965</v>
      </c>
      <c r="D65" s="6">
        <f t="shared" si="2"/>
        <v>0.6382244604233325</v>
      </c>
      <c r="E65" s="2">
        <v>511</v>
      </c>
      <c r="F65" s="1">
        <f t="shared" si="3"/>
        <v>0.2881907626448621</v>
      </c>
      <c r="G65" s="1">
        <f t="shared" si="4"/>
        <v>385.50711729534294</v>
      </c>
    </row>
    <row r="66" spans="1:7" ht="15">
      <c r="A66" s="2">
        <f t="shared" si="5"/>
        <v>114</v>
      </c>
      <c r="B66" s="1">
        <f t="shared" si="0"/>
        <v>185.11552614533673</v>
      </c>
      <c r="C66" s="1">
        <f t="shared" si="1"/>
        <v>17.29717354371337</v>
      </c>
      <c r="D66" s="6">
        <f t="shared" si="2"/>
        <v>0.6309000338672445</v>
      </c>
      <c r="E66" s="2">
        <v>521</v>
      </c>
      <c r="F66" s="1">
        <f t="shared" si="3"/>
        <v>0.3799296884204173</v>
      </c>
      <c r="G66" s="1">
        <f t="shared" si="4"/>
        <v>375.59885622111847</v>
      </c>
    </row>
    <row r="67" spans="1:7" ht="15">
      <c r="A67" s="2">
        <f t="shared" si="5"/>
        <v>113</v>
      </c>
      <c r="B67" s="1">
        <f t="shared" si="0"/>
        <v>184.8917621470731</v>
      </c>
      <c r="C67" s="1">
        <f t="shared" si="1"/>
        <v>17.096169467299887</v>
      </c>
      <c r="D67" s="6">
        <f t="shared" si="2"/>
        <v>0.6235685771817786</v>
      </c>
      <c r="E67" s="2">
        <v>531</v>
      </c>
      <c r="F67" s="1">
        <f t="shared" si="3"/>
        <v>0.49516178866423033</v>
      </c>
      <c r="G67" s="1">
        <f t="shared" si="4"/>
        <v>365.7140883213623</v>
      </c>
    </row>
    <row r="68" spans="1:7" ht="15">
      <c r="A68" s="2">
        <f t="shared" si="5"/>
        <v>112</v>
      </c>
      <c r="B68" s="1">
        <f t="shared" si="0"/>
        <v>184.66780975184224</v>
      </c>
      <c r="C68" s="1">
        <f t="shared" si="1"/>
        <v>16.89497757115646</v>
      </c>
      <c r="D68" s="6">
        <f t="shared" si="2"/>
        <v>0.6162302699277107</v>
      </c>
      <c r="E68" s="2">
        <v>541</v>
      </c>
      <c r="F68" s="1">
        <f t="shared" si="3"/>
        <v>0.6383572729791265</v>
      </c>
      <c r="G68" s="1">
        <f t="shared" si="4"/>
        <v>355.8572838056772</v>
      </c>
    </row>
    <row r="69" spans="1:7" ht="15">
      <c r="A69" s="2">
        <f t="shared" si="5"/>
        <v>111</v>
      </c>
      <c r="B69" s="1">
        <f t="shared" si="0"/>
        <v>184.4436741063122</v>
      </c>
      <c r="C69" s="1">
        <f t="shared" si="1"/>
        <v>16.693603001966267</v>
      </c>
      <c r="D69" s="6">
        <f t="shared" si="2"/>
        <v>0.6088852998260337</v>
      </c>
      <c r="E69" s="2">
        <v>551</v>
      </c>
      <c r="F69" s="1">
        <f t="shared" si="3"/>
        <v>0.8144970156267739</v>
      </c>
      <c r="G69" s="1">
        <f t="shared" si="4"/>
        <v>346.0334235483249</v>
      </c>
    </row>
    <row r="70" spans="1:7" ht="15">
      <c r="A70" s="2">
        <f t="shared" si="5"/>
        <v>110</v>
      </c>
      <c r="B70" s="1">
        <f t="shared" si="0"/>
        <v>184.21936059014342</v>
      </c>
      <c r="C70" s="1">
        <f t="shared" si="1"/>
        <v>16.492051139404566</v>
      </c>
      <c r="D70" s="6">
        <f t="shared" si="2"/>
        <v>0.6015338630959328</v>
      </c>
      <c r="E70" s="2">
        <v>561</v>
      </c>
      <c r="F70" s="1">
        <f t="shared" si="3"/>
        <v>1.0290719986322383</v>
      </c>
      <c r="G70" s="1">
        <f t="shared" si="4"/>
        <v>336.2479985313304</v>
      </c>
    </row>
    <row r="71" spans="1:7" ht="15">
      <c r="A71" s="2">
        <f t="shared" si="5"/>
        <v>109</v>
      </c>
      <c r="B71" s="1">
        <f t="shared" si="0"/>
        <v>183.994874825676</v>
      </c>
      <c r="C71" s="1">
        <f t="shared" si="1"/>
        <v>16.290327605825496</v>
      </c>
      <c r="D71" s="6">
        <f t="shared" si="2"/>
        <v>0.5941761648081041</v>
      </c>
      <c r="E71" s="2">
        <v>571</v>
      </c>
      <c r="F71" s="1">
        <f t="shared" si="3"/>
        <v>1.288073630402863</v>
      </c>
      <c r="G71" s="1">
        <f t="shared" si="4"/>
        <v>326.507000163101</v>
      </c>
    </row>
    <row r="72" spans="1:7" ht="15">
      <c r="A72" s="2">
        <f t="shared" si="5"/>
        <v>108</v>
      </c>
      <c r="B72" s="1">
        <f t="shared" si="0"/>
        <v>183.77022268806343</v>
      </c>
      <c r="C72" s="1">
        <f t="shared" si="1"/>
        <v>16.08843827639771</v>
      </c>
      <c r="D72" s="6">
        <f t="shared" si="2"/>
        <v>0.5868124192544429</v>
      </c>
      <c r="E72" s="2">
        <v>581</v>
      </c>
      <c r="F72" s="1">
        <f t="shared" si="3"/>
        <v>1.5979747288556538</v>
      </c>
      <c r="G72" s="1">
        <f t="shared" si="4"/>
        <v>316.81690126155377</v>
      </c>
    </row>
    <row r="73" spans="1:7" ht="15">
      <c r="A73" s="2">
        <f t="shared" si="5"/>
        <v>107</v>
      </c>
      <c r="B73" s="1">
        <f t="shared" si="0"/>
        <v>183.54541031587348</v>
      </c>
      <c r="C73" s="1">
        <f t="shared" si="1"/>
        <v>15.886389289703402</v>
      </c>
      <c r="D73" s="6">
        <f t="shared" si="2"/>
        <v>0.5794428503346345</v>
      </c>
      <c r="E73" s="2">
        <v>591</v>
      </c>
      <c r="F73" s="1">
        <f t="shared" si="3"/>
        <v>1.9657012270968863</v>
      </c>
      <c r="G73" s="1">
        <f t="shared" si="4"/>
        <v>307.18462775979503</v>
      </c>
    </row>
    <row r="74" spans="1:7" ht="15">
      <c r="A74" s="2">
        <f t="shared" si="5"/>
        <v>106</v>
      </c>
      <c r="B74" s="1">
        <f t="shared" si="0"/>
        <v>183.32044412218</v>
      </c>
      <c r="C74" s="1">
        <f t="shared" si="1"/>
        <v>15.684187058830958</v>
      </c>
      <c r="D74" s="6">
        <f t="shared" si="2"/>
        <v>0.5720676919607497</v>
      </c>
      <c r="E74" s="2">
        <v>601</v>
      </c>
      <c r="F74" s="1">
        <f t="shared" si="3"/>
        <v>2.39859492319966</v>
      </c>
      <c r="G74" s="1">
        <f t="shared" si="4"/>
        <v>297.61752145589776</v>
      </c>
    </row>
    <row r="75" spans="1:7" ht="15">
      <c r="A75" s="2">
        <f t="shared" si="5"/>
        <v>105</v>
      </c>
      <c r="B75" s="1">
        <f t="shared" si="0"/>
        <v>183.09533080617268</v>
      </c>
      <c r="C75" s="1">
        <f t="shared" si="1"/>
        <v>15.481838282985109</v>
      </c>
      <c r="D75" s="6">
        <f t="shared" si="2"/>
        <v>0.564687188480715</v>
      </c>
      <c r="E75" s="2">
        <v>611</v>
      </c>
      <c r="F75" s="1">
        <f t="shared" si="3"/>
        <v>2.9043678431559456</v>
      </c>
      <c r="G75" s="1">
        <f t="shared" si="4"/>
        <v>288.123294375854</v>
      </c>
    </row>
    <row r="76" spans="1:7" ht="15">
      <c r="A76" s="2">
        <f t="shared" si="5"/>
        <v>104</v>
      </c>
      <c r="B76" s="1">
        <f t="shared" si="0"/>
        <v>182.87007736530904</v>
      </c>
      <c r="C76" s="1">
        <f t="shared" si="1"/>
        <v>15.27934995963733</v>
      </c>
      <c r="D76" s="6">
        <f t="shared" si="2"/>
        <v>0.5573015951214886</v>
      </c>
      <c r="E76" s="2">
        <v>621</v>
      </c>
      <c r="F76" s="1">
        <f t="shared" si="3"/>
        <v>3.491049008746373</v>
      </c>
      <c r="G76" s="1">
        <f t="shared" si="4"/>
        <v>278.70997554144446</v>
      </c>
    </row>
    <row r="77" spans="1:7" ht="15">
      <c r="A77" s="2">
        <f t="shared" si="5"/>
        <v>103</v>
      </c>
      <c r="B77" s="1">
        <f t="shared" si="0"/>
        <v>182.6446911080409</v>
      </c>
      <c r="C77" s="1">
        <f t="shared" si="1"/>
        <v>15.076729397254894</v>
      </c>
      <c r="D77" s="6">
        <f t="shared" si="2"/>
        <v>0.5499111784533423</v>
      </c>
      <c r="E77" s="2">
        <v>631</v>
      </c>
      <c r="F77" s="1">
        <f t="shared" si="3"/>
        <v>4.166924592669993</v>
      </c>
      <c r="G77" s="1">
        <f t="shared" si="4"/>
        <v>269.38585112536805</v>
      </c>
    </row>
    <row r="78" spans="1:7" ht="15">
      <c r="A78" s="2">
        <f t="shared" si="5"/>
        <v>102</v>
      </c>
      <c r="B78" s="1">
        <f t="shared" si="0"/>
        <v>182.41917966714345</v>
      </c>
      <c r="C78" s="1">
        <f t="shared" si="1"/>
        <v>14.873984228627023</v>
      </c>
      <c r="D78" s="6">
        <f t="shared" si="2"/>
        <v>0.5425162168759212</v>
      </c>
      <c r="E78" s="2">
        <v>641</v>
      </c>
      <c r="F78" s="1">
        <f t="shared" si="3"/>
        <v>4.940472596603406</v>
      </c>
      <c r="G78" s="1">
        <f t="shared" si="4"/>
        <v>260.1593991293015</v>
      </c>
    </row>
    <row r="79" spans="1:7" ht="15">
      <c r="A79" s="2">
        <f t="shared" si="5"/>
        <v>101</v>
      </c>
      <c r="B79" s="1">
        <f aca="true" t="shared" si="6" ref="B79:B142">$C$9*NORMDIST(((LN($C$9/$D$9))+($G$9+(POWER($F$9,2))/2)*(A79/365))/($F$9*SQRT(A79/365)),0,1,TRUE)-$D$9*EXP(-$G$9*(A79/365))*NORMDIST(((LN($C$9/$D$9))+($G$9+(POWER($F$9,2))/2)*(A79/365))/($F$9*SQRT(A79/365))-($F$9*SQRT(A79/365)),0,1,TRUE)</f>
        <v>182.19355101367864</v>
      </c>
      <c r="C79" s="1">
        <f aca="true" t="shared" si="7" ref="C79:C142">B79+($D$9)/(POWER(1+$G$9,A79/365))-$C$9</f>
        <v>14.6711224248304</v>
      </c>
      <c r="D79" s="6">
        <f aca="true" t="shared" si="8" ref="D79:D142">C79/$C$14</f>
        <v>0.5351170011276248</v>
      </c>
      <c r="E79" s="2">
        <v>651</v>
      </c>
      <c r="F79" s="1">
        <f aca="true" t="shared" si="9" ref="F79:F142">E79*NORMDIST(((LN(E79/$D$9))+($G$9+(POWER($F$9,2))/2)*($E$9/365))/($F$9*SQRT($E$9/365)),0,1,TRUE)-$D$9*EXP(-$G$9*($E$9/365))*NORMDIST(((LN(E79/$D$9))+($G$9+(POWER($F$9,2))/2)*($E$9/365))/($F$9*SQRT($E$9/365))-($F$9*SQRT($E$9/365)),0,1,TRUE)</f>
        <v>5.820293300672795</v>
      </c>
      <c r="G79" s="1">
        <f aca="true" t="shared" si="10" ref="G79:G142">F79+($D$9)/(POWER(1+$G$9,$E$9/365))-E79</f>
        <v>251.0392198333709</v>
      </c>
    </row>
    <row r="80" spans="1:7" ht="15">
      <c r="A80" s="2">
        <f aca="true" t="shared" si="11" ref="A80:A95">A79-1</f>
        <v>100</v>
      </c>
      <c r="B80" s="1">
        <f t="shared" si="6"/>
        <v>181.9678134716263</v>
      </c>
      <c r="C80" s="1">
        <f t="shared" si="7"/>
        <v>14.468152309859988</v>
      </c>
      <c r="D80" s="6">
        <f t="shared" si="8"/>
        <v>0.5277138348192535</v>
      </c>
      <c r="E80" s="2">
        <v>661</v>
      </c>
      <c r="F80" s="1">
        <f t="shared" si="9"/>
        <v>6.815036803852543</v>
      </c>
      <c r="G80" s="1">
        <f t="shared" si="10"/>
        <v>242.03396333655064</v>
      </c>
    </row>
    <row r="81" spans="1:7" ht="15">
      <c r="A81" s="2">
        <f t="shared" si="11"/>
        <v>99</v>
      </c>
      <c r="B81" s="1">
        <f t="shared" si="6"/>
        <v>181.74197573322283</v>
      </c>
      <c r="C81" s="1">
        <f t="shared" si="7"/>
        <v>14.26508257596629</v>
      </c>
      <c r="D81" s="6">
        <f t="shared" si="8"/>
        <v>0.5203070349934223</v>
      </c>
      <c r="E81" s="2">
        <v>671</v>
      </c>
      <c r="F81" s="1">
        <f t="shared" si="9"/>
        <v>7.933329004509162</v>
      </c>
      <c r="G81" s="1">
        <f t="shared" si="10"/>
        <v>233.15225553720722</v>
      </c>
    </row>
    <row r="82" spans="1:7" ht="15">
      <c r="A82" s="2">
        <f t="shared" si="11"/>
        <v>98</v>
      </c>
      <c r="B82" s="1">
        <f t="shared" si="6"/>
        <v>181.51604687503948</v>
      </c>
      <c r="C82" s="1">
        <f t="shared" si="7"/>
        <v>14.061922299735443</v>
      </c>
      <c r="D82" s="6">
        <f t="shared" si="8"/>
        <v>0.5128969327110697</v>
      </c>
      <c r="E82" s="2">
        <v>681</v>
      </c>
      <c r="F82" s="1">
        <f t="shared" si="9"/>
        <v>9.183697360783484</v>
      </c>
      <c r="G82" s="1">
        <f t="shared" si="10"/>
        <v>224.40262389348163</v>
      </c>
    </row>
    <row r="83" spans="1:7" ht="15">
      <c r="A83" s="2">
        <f t="shared" si="11"/>
        <v>97</v>
      </c>
      <c r="B83" s="1">
        <f t="shared" si="6"/>
        <v>181.29003637484573</v>
      </c>
      <c r="C83" s="1">
        <f t="shared" si="7"/>
        <v>13.858680958951254</v>
      </c>
      <c r="D83" s="6">
        <f t="shared" si="8"/>
        <v>0.5054838736664854</v>
      </c>
      <c r="E83" s="2">
        <v>691</v>
      </c>
      <c r="F83" s="1">
        <f t="shared" si="9"/>
        <v>10.574497725035243</v>
      </c>
      <c r="G83" s="1">
        <f t="shared" si="10"/>
        <v>215.79342425773336</v>
      </c>
    </row>
    <row r="84" spans="1:7" ht="15">
      <c r="A84" s="2">
        <f t="shared" si="11"/>
        <v>96</v>
      </c>
      <c r="B84" s="1">
        <f t="shared" si="6"/>
        <v>181.06395412929578</v>
      </c>
      <c r="C84" s="1">
        <f t="shared" si="7"/>
        <v>13.65536845028305</v>
      </c>
      <c r="D84" s="6">
        <f t="shared" si="8"/>
        <v>0.49806821883246055</v>
      </c>
      <c r="E84" s="2">
        <v>701</v>
      </c>
      <c r="F84" s="1">
        <f t="shared" si="9"/>
        <v>12.113843469541493</v>
      </c>
      <c r="G84" s="1">
        <f t="shared" si="10"/>
        <v>207.3327700022396</v>
      </c>
    </row>
    <row r="85" spans="1:7" ht="15">
      <c r="A85" s="2">
        <f t="shared" si="11"/>
        <v>95</v>
      </c>
      <c r="B85" s="1">
        <f t="shared" si="6"/>
        <v>180.8378104724876</v>
      </c>
      <c r="C85" s="1">
        <f t="shared" si="7"/>
        <v>13.451995107843231</v>
      </c>
      <c r="D85" s="6">
        <f t="shared" si="8"/>
        <v>0.49065034513715905</v>
      </c>
      <c r="E85" s="2">
        <v>711</v>
      </c>
      <c r="F85" s="1">
        <f t="shared" si="9"/>
        <v>13.809538017033987</v>
      </c>
      <c r="G85" s="1">
        <f t="shared" si="10"/>
        <v>199.02846454973212</v>
      </c>
    </row>
    <row r="86" spans="1:7" ht="15">
      <c r="A86" s="2">
        <f t="shared" si="11"/>
        <v>94</v>
      </c>
      <c r="B86" s="1">
        <f t="shared" si="6"/>
        <v>180.61161619544134</v>
      </c>
      <c r="C86" s="1">
        <f t="shared" si="7"/>
        <v>13.248571722666611</v>
      </c>
      <c r="D86" s="6">
        <f t="shared" si="8"/>
        <v>0.48323064617461015</v>
      </c>
      <c r="E86" s="2">
        <v>721</v>
      </c>
      <c r="F86" s="1">
        <f t="shared" si="9"/>
        <v>15.669011764916519</v>
      </c>
      <c r="G86" s="1">
        <f t="shared" si="10"/>
        <v>190.8879382976146</v>
      </c>
    </row>
    <row r="87" spans="1:7" ht="15">
      <c r="A87" s="2">
        <f t="shared" si="11"/>
        <v>93</v>
      </c>
      <c r="B87" s="1">
        <f t="shared" si="6"/>
        <v>180.3853825665425</v>
      </c>
      <c r="C87" s="1">
        <f t="shared" si="7"/>
        <v>13.045109563153346</v>
      </c>
      <c r="D87" s="6">
        <f t="shared" si="8"/>
        <v>0.4758095329503472</v>
      </c>
      <c r="E87" s="2">
        <v>731</v>
      </c>
      <c r="F87" s="1">
        <f t="shared" si="9"/>
        <v>17.699264251713032</v>
      </c>
      <c r="G87" s="1">
        <f t="shared" si="10"/>
        <v>182.91819078441108</v>
      </c>
    </row>
    <row r="88" spans="1:7" ht="15">
      <c r="A88" s="2">
        <f t="shared" si="11"/>
        <v>92</v>
      </c>
      <c r="B88" s="1">
        <f t="shared" si="6"/>
        <v>180.15912135301528</v>
      </c>
      <c r="C88" s="1">
        <f t="shared" si="7"/>
        <v>12.841620396541884</v>
      </c>
      <c r="D88" s="6">
        <f t="shared" si="8"/>
        <v>0.46838743466461613</v>
      </c>
      <c r="E88" s="2">
        <v>741</v>
      </c>
      <c r="F88" s="1">
        <f t="shared" si="9"/>
        <v>19.90681226387693</v>
      </c>
      <c r="G88" s="1">
        <f t="shared" si="10"/>
        <v>175.12573879657498</v>
      </c>
    </row>
    <row r="89" spans="1:7" ht="15">
      <c r="A89" s="2">
        <f t="shared" si="11"/>
        <v>91</v>
      </c>
      <c r="B89" s="1">
        <f t="shared" si="6"/>
        <v>179.93284484346987</v>
      </c>
      <c r="C89" s="1">
        <f t="shared" si="7"/>
        <v>12.638116511457838</v>
      </c>
      <c r="D89" s="6">
        <f t="shared" si="8"/>
        <v>0.4609647995348261</v>
      </c>
      <c r="E89" s="2">
        <v>751</v>
      </c>
      <c r="F89" s="1">
        <f t="shared" si="9"/>
        <v>22.29764442580648</v>
      </c>
      <c r="G89" s="1">
        <f t="shared" si="10"/>
        <v>167.51657095850464</v>
      </c>
    </row>
    <row r="90" spans="1:7" ht="15">
      <c r="A90" s="2">
        <f t="shared" si="11"/>
        <v>90</v>
      </c>
      <c r="B90" s="1">
        <f t="shared" si="6"/>
        <v>179.70656587159442</v>
      </c>
      <c r="C90" s="1">
        <f t="shared" si="7"/>
        <v>12.434610741603365</v>
      </c>
      <c r="D90" s="6">
        <f t="shared" si="8"/>
        <v>0.4535420956596008</v>
      </c>
      <c r="E90" s="2">
        <v>761</v>
      </c>
      <c r="F90" s="1">
        <f t="shared" si="9"/>
        <v>24.87718266042245</v>
      </c>
      <c r="G90" s="1">
        <f t="shared" si="10"/>
        <v>160.09610919312058</v>
      </c>
    </row>
    <row r="91" spans="1:7" ht="15">
      <c r="A91" s="2">
        <f t="shared" si="11"/>
        <v>89</v>
      </c>
      <c r="B91" s="1">
        <f t="shared" si="6"/>
        <v>179.4802978410503</v>
      </c>
      <c r="C91" s="1">
        <f t="shared" si="7"/>
        <v>12.231116490654813</v>
      </c>
      <c r="D91" s="6">
        <f t="shared" si="8"/>
        <v>0.44611981192689854</v>
      </c>
      <c r="E91" s="2">
        <v>771</v>
      </c>
      <c r="F91" s="1">
        <f t="shared" si="9"/>
        <v>27.65025075623251</v>
      </c>
      <c r="G91" s="1">
        <f t="shared" si="10"/>
        <v>152.8691772889306</v>
      </c>
    </row>
    <row r="92" spans="1:7" ht="15">
      <c r="A92" s="2">
        <f t="shared" si="11"/>
        <v>88</v>
      </c>
      <c r="B92" s="1">
        <f t="shared" si="6"/>
        <v>179.25405475164268</v>
      </c>
      <c r="C92" s="1">
        <f t="shared" si="7"/>
        <v>12.027647758432067</v>
      </c>
      <c r="D92" s="6">
        <f t="shared" si="8"/>
        <v>0.4386984589685182</v>
      </c>
      <c r="E92" s="2">
        <v>781</v>
      </c>
      <c r="F92" s="1">
        <f t="shared" si="9"/>
        <v>30.621050132958658</v>
      </c>
      <c r="G92" s="1">
        <f t="shared" si="10"/>
        <v>145.83997666565676</v>
      </c>
    </row>
    <row r="93" spans="1:7" ht="15">
      <c r="A93" s="2">
        <f t="shared" si="11"/>
        <v>87</v>
      </c>
      <c r="B93" s="1">
        <f t="shared" si="6"/>
        <v>179.02785122683497</v>
      </c>
      <c r="C93" s="1">
        <f t="shared" si="7"/>
        <v>11.82421916841281</v>
      </c>
      <c r="D93" s="6">
        <f t="shared" si="8"/>
        <v>0.43127857016365845</v>
      </c>
      <c r="E93" s="2">
        <v>791</v>
      </c>
      <c r="F93" s="1">
        <f t="shared" si="9"/>
        <v>33.79314276447832</v>
      </c>
      <c r="G93" s="1">
        <f t="shared" si="10"/>
        <v>139.01206929717637</v>
      </c>
    </row>
    <row r="94" spans="1:7" ht="15">
      <c r="A94" s="2">
        <f t="shared" si="11"/>
        <v>86</v>
      </c>
      <c r="B94" s="1">
        <f t="shared" si="6"/>
        <v>178.8017025426866</v>
      </c>
      <c r="C94" s="1">
        <f t="shared" si="7"/>
        <v>11.620845996671278</v>
      </c>
      <c r="D94" s="6">
        <f t="shared" si="8"/>
        <v>0.42386070269443515</v>
      </c>
      <c r="E94" s="2">
        <v>801</v>
      </c>
      <c r="F94" s="1">
        <f t="shared" si="9"/>
        <v>37.16944109724159</v>
      </c>
      <c r="G94" s="1">
        <f t="shared" si="10"/>
        <v>132.3883676299397</v>
      </c>
    </row>
    <row r="95" spans="1:7" ht="15">
      <c r="A95" s="2">
        <f t="shared" si="11"/>
        <v>85</v>
      </c>
      <c r="B95" s="1">
        <f t="shared" si="6"/>
        <v>178.5756246582947</v>
      </c>
      <c r="C95" s="1">
        <f t="shared" si="7"/>
        <v>11.417544202319505</v>
      </c>
      <c r="D95" s="6">
        <f t="shared" si="8"/>
        <v>0.41644543865620026</v>
      </c>
      <c r="E95" s="2">
        <v>811</v>
      </c>
      <c r="F95" s="1">
        <f t="shared" si="9"/>
        <v>40.75220469609866</v>
      </c>
      <c r="G95" s="1">
        <f t="shared" si="10"/>
        <v>125.97113122879682</v>
      </c>
    </row>
    <row r="96" spans="1:7" ht="15">
      <c r="A96" s="2">
        <f>A95-1</f>
        <v>84</v>
      </c>
      <c r="B96" s="1">
        <f t="shared" si="6"/>
        <v>178.34963424782757</v>
      </c>
      <c r="C96" s="1">
        <f t="shared" si="7"/>
        <v>11.214330459539951</v>
      </c>
      <c r="D96" s="6">
        <f t="shared" si="8"/>
        <v>0.40903338622590557</v>
      </c>
      <c r="E96" s="2">
        <v>821</v>
      </c>
      <c r="F96" s="1">
        <f t="shared" si="9"/>
        <v>44.543043258576574</v>
      </c>
      <c r="G96" s="1">
        <f t="shared" si="10"/>
        <v>119.76196979127462</v>
      </c>
    </row>
    <row r="97" spans="1:7" ht="15">
      <c r="A97" s="2">
        <f aca="true" t="shared" si="12" ref="A97:A145">A96-1</f>
        <v>83</v>
      </c>
      <c r="B97" s="1">
        <f t="shared" si="6"/>
        <v>178.1237487342387</v>
      </c>
      <c r="C97" s="1">
        <f t="shared" si="7"/>
        <v>11.011222191301158</v>
      </c>
      <c r="D97" s="6">
        <f t="shared" si="8"/>
        <v>0.4016251808918529</v>
      </c>
      <c r="E97" s="2">
        <v>831</v>
      </c>
      <c r="F97" s="1">
        <f t="shared" si="9"/>
        <v>48.54292556352851</v>
      </c>
      <c r="G97" s="1">
        <f t="shared" si="10"/>
        <v>113.76185209622668</v>
      </c>
    </row>
    <row r="98" spans="1:7" ht="15">
      <c r="A98" s="2">
        <f t="shared" si="12"/>
        <v>82</v>
      </c>
      <c r="B98" s="1">
        <f t="shared" si="6"/>
        <v>177.89798632476254</v>
      </c>
      <c r="C98" s="1">
        <f t="shared" si="7"/>
        <v>10.808237604852366</v>
      </c>
      <c r="D98" s="6">
        <f t="shared" si="8"/>
        <v>0.3942214867483311</v>
      </c>
      <c r="E98" s="2">
        <v>841</v>
      </c>
      <c r="F98" s="1">
        <f t="shared" si="9"/>
        <v>52.752193860703926</v>
      </c>
      <c r="G98" s="1">
        <f t="shared" si="10"/>
        <v>107.97112039340209</v>
      </c>
    </row>
    <row r="99" spans="1:7" ht="15">
      <c r="A99" s="2">
        <f t="shared" si="12"/>
        <v>81</v>
      </c>
      <c r="B99" s="1">
        <f t="shared" si="6"/>
        <v>177.67236604829202</v>
      </c>
      <c r="C99" s="1">
        <f t="shared" si="7"/>
        <v>10.605395729100792</v>
      </c>
      <c r="D99" s="6">
        <f t="shared" si="8"/>
        <v>0.3868229978589209</v>
      </c>
      <c r="E99" s="2">
        <v>851</v>
      </c>
      <c r="F99" s="1">
        <f t="shared" si="9"/>
        <v>57.17058316369173</v>
      </c>
      <c r="G99" s="1">
        <f t="shared" si="10"/>
        <v>102.38950969638984</v>
      </c>
    </row>
    <row r="100" spans="1:7" ht="15">
      <c r="A100" s="2">
        <f t="shared" si="12"/>
        <v>80</v>
      </c>
      <c r="B100" s="1">
        <f t="shared" si="6"/>
        <v>177.44690779475104</v>
      </c>
      <c r="C100" s="1">
        <f t="shared" si="7"/>
        <v>10.402716453984794</v>
      </c>
      <c r="D100" s="6">
        <f t="shared" si="8"/>
        <v>0.37943043969259865</v>
      </c>
      <c r="E100" s="2">
        <v>861</v>
      </c>
      <c r="F100" s="1">
        <f t="shared" si="9"/>
        <v>61.79724487908692</v>
      </c>
      <c r="G100" s="1">
        <f t="shared" si="10"/>
        <v>97.01617141178508</v>
      </c>
    </row>
    <row r="101" spans="1:7" ht="15">
      <c r="A101" s="2">
        <f t="shared" si="12"/>
        <v>79</v>
      </c>
      <c r="B101" s="1">
        <f t="shared" si="6"/>
        <v>177.2216323565749</v>
      </c>
      <c r="C101" s="1">
        <f t="shared" si="7"/>
        <v>10.200220571954787</v>
      </c>
      <c r="D101" s="6">
        <f t="shared" si="8"/>
        <v>0.37204457063671803</v>
      </c>
      <c r="E101" s="2">
        <v>871</v>
      </c>
      <c r="F101" s="1">
        <f t="shared" si="9"/>
        <v>66.63077418856142</v>
      </c>
      <c r="G101" s="1">
        <f t="shared" si="10"/>
        <v>91.84970072125952</v>
      </c>
    </row>
    <row r="102" spans="1:7" ht="15">
      <c r="A102" s="2">
        <f t="shared" si="12"/>
        <v>78</v>
      </c>
      <c r="B102" s="1">
        <f t="shared" si="6"/>
        <v>176.99656147242536</v>
      </c>
      <c r="C102" s="1">
        <f t="shared" si="7"/>
        <v>9.997929821686967</v>
      </c>
      <c r="D102" s="6">
        <f t="shared" si="8"/>
        <v>0.36466618359143205</v>
      </c>
      <c r="E102" s="2">
        <v>881</v>
      </c>
      <c r="F102" s="1">
        <f t="shared" si="9"/>
        <v>71.66924059653769</v>
      </c>
      <c r="G102" s="1">
        <f t="shared" si="10"/>
        <v>86.88816712923585</v>
      </c>
    </row>
    <row r="103" spans="1:7" ht="15">
      <c r="A103" s="2">
        <f t="shared" si="12"/>
        <v>77</v>
      </c>
      <c r="B103" s="1">
        <f t="shared" si="6"/>
        <v>176.77171787326893</v>
      </c>
      <c r="C103" s="1">
        <f t="shared" si="7"/>
        <v>9.795866934162632</v>
      </c>
      <c r="D103" s="6">
        <f t="shared" si="8"/>
        <v>0.3572961076503978</v>
      </c>
      <c r="E103" s="2">
        <v>891</v>
      </c>
      <c r="F103" s="1">
        <f t="shared" si="9"/>
        <v>76.9102210629876</v>
      </c>
      <c r="G103" s="1">
        <f t="shared" si="10"/>
        <v>82.12914759568571</v>
      </c>
    </row>
    <row r="104" spans="1:7" ht="15">
      <c r="A104" s="2">
        <f t="shared" si="12"/>
        <v>76</v>
      </c>
      <c r="B104" s="1">
        <f t="shared" si="6"/>
        <v>176.5471253309588</v>
      </c>
      <c r="C104" s="1">
        <f t="shared" si="7"/>
        <v>9.594055681249529</v>
      </c>
      <c r="D104" s="6">
        <f t="shared" si="8"/>
        <v>0.34993520987274074</v>
      </c>
      <c r="E104" s="2">
        <v>901</v>
      </c>
      <c r="F104" s="1">
        <f t="shared" si="9"/>
        <v>82.35083515705537</v>
      </c>
      <c r="G104" s="1">
        <f t="shared" si="10"/>
        <v>77.56976168975348</v>
      </c>
    </row>
    <row r="105" spans="1:7" ht="15">
      <c r="A105" s="2">
        <f t="shared" si="12"/>
        <v>75</v>
      </c>
      <c r="B105" s="1">
        <f t="shared" si="6"/>
        <v>176.32280870946806</v>
      </c>
      <c r="C105" s="1">
        <f t="shared" si="7"/>
        <v>9.392520926935731</v>
      </c>
      <c r="D105" s="6">
        <f t="shared" si="8"/>
        <v>0.34258439715176797</v>
      </c>
      <c r="E105" s="2">
        <v>911</v>
      </c>
      <c r="F105" s="1">
        <f t="shared" si="9"/>
        <v>87.98778169125848</v>
      </c>
      <c r="G105" s="1">
        <f t="shared" si="10"/>
        <v>73.20670822395664</v>
      </c>
    </row>
    <row r="106" spans="1:7" ht="15">
      <c r="A106" s="2">
        <f t="shared" si="12"/>
        <v>74</v>
      </c>
      <c r="B106" s="1">
        <f t="shared" si="6"/>
        <v>176.09879401892772</v>
      </c>
      <c r="C106" s="1">
        <f t="shared" si="7"/>
        <v>9.191288681366359</v>
      </c>
      <c r="D106" s="6">
        <f t="shared" si="8"/>
        <v>0.33524461818591256</v>
      </c>
      <c r="E106" s="2">
        <v>921</v>
      </c>
      <c r="F106" s="1">
        <f t="shared" si="9"/>
        <v>93.81737632650686</v>
      </c>
      <c r="G106" s="1">
        <f t="shared" si="10"/>
        <v>69.03630285920497</v>
      </c>
    </row>
    <row r="107" spans="1:7" ht="15">
      <c r="A107" s="2">
        <f t="shared" si="12"/>
        <v>73</v>
      </c>
      <c r="B107" s="1">
        <f t="shared" si="6"/>
        <v>175.87510847263638</v>
      </c>
      <c r="C107" s="1">
        <f t="shared" si="7"/>
        <v>8.9903861578548</v>
      </c>
      <c r="D107" s="6">
        <f t="shared" si="8"/>
        <v>0.32791686555817046</v>
      </c>
      <c r="E107" s="2">
        <v>931</v>
      </c>
      <c r="F107" s="1">
        <f t="shared" si="9"/>
        <v>99.83558967369112</v>
      </c>
      <c r="G107" s="1">
        <f t="shared" si="10"/>
        <v>65.05451620638928</v>
      </c>
    </row>
    <row r="108" spans="1:7" ht="15">
      <c r="A108" s="2">
        <f t="shared" si="12"/>
        <v>72</v>
      </c>
      <c r="B108" s="1">
        <f t="shared" si="6"/>
        <v>175.6517805472189</v>
      </c>
      <c r="C108" s="1">
        <f t="shared" si="7"/>
        <v>8.789841833040555</v>
      </c>
      <c r="D108" s="6">
        <f t="shared" si="8"/>
        <v>0.32060217793030793</v>
      </c>
      <c r="E108" s="2">
        <v>941</v>
      </c>
      <c r="F108" s="1">
        <f t="shared" si="9"/>
        <v>106.03808545682676</v>
      </c>
      <c r="G108" s="1">
        <f t="shared" si="10"/>
        <v>61.257011989524926</v>
      </c>
    </row>
    <row r="109" spans="1:7" ht="15">
      <c r="A109" s="2">
        <f t="shared" si="12"/>
        <v>71</v>
      </c>
      <c r="B109" s="1">
        <f t="shared" si="6"/>
        <v>175.42884004611062</v>
      </c>
      <c r="C109" s="1">
        <f t="shared" si="7"/>
        <v>8.589685510373783</v>
      </c>
      <c r="D109" s="6">
        <f t="shared" si="8"/>
        <v>0.3133016423584078</v>
      </c>
      <c r="E109" s="2">
        <v>951</v>
      </c>
      <c r="F109" s="1">
        <f t="shared" si="9"/>
        <v>112.42025834446713</v>
      </c>
      <c r="G109" s="1">
        <f t="shared" si="10"/>
        <v>57.639184877165235</v>
      </c>
    </row>
    <row r="110" spans="1:7" ht="15">
      <c r="A110" s="2">
        <f t="shared" si="12"/>
        <v>70</v>
      </c>
      <c r="B110" s="1">
        <f t="shared" si="6"/>
        <v>175.2063181665725</v>
      </c>
      <c r="C110" s="1">
        <f t="shared" si="7"/>
        <v>8.38994838713029</v>
      </c>
      <c r="D110" s="6">
        <f t="shared" si="8"/>
        <v>0.3060163967371851</v>
      </c>
      <c r="E110" s="2">
        <v>961</v>
      </c>
      <c r="F110" s="1">
        <f t="shared" si="9"/>
        <v>118.977271099252</v>
      </c>
      <c r="G110" s="1">
        <f t="shared" si="10"/>
        <v>54.1961976319501</v>
      </c>
    </row>
    <row r="111" spans="1:7" ht="15">
      <c r="A111" s="2">
        <f t="shared" si="12"/>
        <v>69</v>
      </c>
      <c r="B111" s="1">
        <f t="shared" si="6"/>
        <v>174.9842475704338</v>
      </c>
      <c r="C111" s="1">
        <f t="shared" si="7"/>
        <v>8.190663125153378</v>
      </c>
      <c r="D111" s="6">
        <f t="shared" si="8"/>
        <v>0.29874763238023777</v>
      </c>
      <c r="E111" s="2">
        <v>971</v>
      </c>
      <c r="F111" s="1">
        <f t="shared" si="9"/>
        <v>125.7040907390442</v>
      </c>
      <c r="G111" s="1">
        <f t="shared" si="10"/>
        <v>50.92301727174231</v>
      </c>
    </row>
    <row r="112" spans="1:7" ht="15">
      <c r="A112" s="2">
        <f t="shared" si="12"/>
        <v>68</v>
      </c>
      <c r="B112" s="1">
        <f t="shared" si="6"/>
        <v>174.76266245878378</v>
      </c>
      <c r="C112" s="1">
        <f t="shared" si="7"/>
        <v>7.991863925547705</v>
      </c>
      <c r="D112" s="6">
        <f t="shared" si="8"/>
        <v>0.29149659674444256</v>
      </c>
      <c r="E112" s="2">
        <v>981</v>
      </c>
      <c r="F112" s="1">
        <f t="shared" si="9"/>
        <v>132.5955234462955</v>
      </c>
      <c r="G112" s="1">
        <f t="shared" si="10"/>
        <v>47.81444997899371</v>
      </c>
    </row>
    <row r="113" spans="1:7" ht="15">
      <c r="A113" s="2">
        <f t="shared" si="12"/>
        <v>67</v>
      </c>
      <c r="B113" s="1">
        <f t="shared" si="6"/>
        <v>174.54159865083886</v>
      </c>
      <c r="C113" s="1">
        <f t="shared" si="7"/>
        <v>7.79358660754383</v>
      </c>
      <c r="D113" s="6">
        <f t="shared" si="8"/>
        <v>0.2842645963064741</v>
      </c>
      <c r="E113" s="2">
        <v>991</v>
      </c>
      <c r="F113" s="1">
        <f t="shared" si="9"/>
        <v>139.6462480043798</v>
      </c>
      <c r="G113" s="1">
        <f t="shared" si="10"/>
        <v>44.86517453707802</v>
      </c>
    </row>
    <row r="114" spans="1:7" ht="15">
      <c r="A114" s="2">
        <f t="shared" si="12"/>
        <v>66</v>
      </c>
      <c r="B114" s="1">
        <f t="shared" si="6"/>
        <v>174.32109366722273</v>
      </c>
      <c r="C114" s="1">
        <f t="shared" si="7"/>
        <v>7.595868691780197</v>
      </c>
      <c r="D114" s="6">
        <f t="shared" si="8"/>
        <v>0.27705299960044616</v>
      </c>
      <c r="E114" s="2">
        <v>1001</v>
      </c>
      <c r="F114" s="1">
        <f t="shared" si="9"/>
        <v>146.85084758001187</v>
      </c>
      <c r="G114" s="1">
        <f t="shared" si="10"/>
        <v>42.06977411271009</v>
      </c>
    </row>
    <row r="115" spans="1:7" ht="15">
      <c r="A115" s="2">
        <f t="shared" si="12"/>
        <v>65</v>
      </c>
      <c r="B115" s="1">
        <f t="shared" si="6"/>
        <v>174.10118681791198</v>
      </c>
      <c r="C115" s="1">
        <f t="shared" si="7"/>
        <v>7.398749488248313</v>
      </c>
      <c r="D115" s="6">
        <f t="shared" si="8"/>
        <v>0.26986324042563875</v>
      </c>
      <c r="E115" s="2">
        <v>1011</v>
      </c>
      <c r="F115" s="1">
        <f t="shared" si="9"/>
        <v>154.20383970911655</v>
      </c>
      <c r="G115" s="1">
        <f t="shared" si="10"/>
        <v>39.42276624181477</v>
      </c>
    </row>
    <row r="116" spans="1:7" ht="15">
      <c r="A116" s="2">
        <f t="shared" si="12"/>
        <v>64</v>
      </c>
      <c r="B116" s="1">
        <f t="shared" si="6"/>
        <v>173.88191929510515</v>
      </c>
      <c r="C116" s="1">
        <f t="shared" si="7"/>
        <v>7.202270189160799</v>
      </c>
      <c r="D116" s="6">
        <f t="shared" si="8"/>
        <v>0.26269682123378313</v>
      </c>
      <c r="E116" s="2">
        <v>1021</v>
      </c>
      <c r="F116" s="1">
        <f t="shared" si="9"/>
        <v>161.69970437922098</v>
      </c>
      <c r="G116" s="1">
        <f t="shared" si="10"/>
        <v>36.91863091191908</v>
      </c>
    </row>
    <row r="117" spans="1:7" ht="15">
      <c r="A117" s="2">
        <f t="shared" si="12"/>
        <v>63</v>
      </c>
      <c r="B117" s="1">
        <f t="shared" si="6"/>
        <v>173.663334271292</v>
      </c>
      <c r="C117" s="1">
        <f t="shared" si="7"/>
        <v>7.006473967022657</v>
      </c>
      <c r="D117" s="6">
        <f t="shared" si="8"/>
        <v>0.2555553167061299</v>
      </c>
      <c r="E117" s="2">
        <v>1031</v>
      </c>
      <c r="F117" s="1">
        <f t="shared" si="9"/>
        <v>169.33291013439396</v>
      </c>
      <c r="G117" s="1">
        <f t="shared" si="10"/>
        <v>34.551836667092175</v>
      </c>
    </row>
    <row r="118" spans="1:7" ht="15">
      <c r="A118" s="2">
        <f t="shared" si="12"/>
        <v>62</v>
      </c>
      <c r="B118" s="1">
        <f t="shared" si="6"/>
        <v>173.44547700279713</v>
      </c>
      <c r="C118" s="1">
        <f t="shared" si="7"/>
        <v>6.811406078172922</v>
      </c>
      <c r="D118" s="6">
        <f t="shared" si="8"/>
        <v>0.24844037753004475</v>
      </c>
      <c r="E118" s="2">
        <v>1041</v>
      </c>
      <c r="F118" s="1">
        <f t="shared" si="9"/>
        <v>177.09793815875605</v>
      </c>
      <c r="G118" s="1">
        <f t="shared" si="10"/>
        <v>32.31686469145416</v>
      </c>
    </row>
    <row r="119" spans="1:7" ht="15">
      <c r="A119" s="2">
        <f t="shared" si="12"/>
        <v>61</v>
      </c>
      <c r="B119" s="1">
        <f t="shared" si="6"/>
        <v>173.22839493909805</v>
      </c>
      <c r="C119" s="1">
        <f t="shared" si="7"/>
        <v>6.61711397210388</v>
      </c>
      <c r="D119" s="6">
        <f t="shared" si="8"/>
        <v>0.24135373438633598</v>
      </c>
      <c r="E119" s="2">
        <v>1051</v>
      </c>
      <c r="F119" s="1">
        <f t="shared" si="9"/>
        <v>184.98930432155805</v>
      </c>
      <c r="G119" s="1">
        <f t="shared" si="10"/>
        <v>30.20823085425627</v>
      </c>
    </row>
    <row r="120" spans="1:7" ht="15">
      <c r="A120" s="2">
        <f t="shared" si="12"/>
        <v>60</v>
      </c>
      <c r="B120" s="1">
        <f t="shared" si="6"/>
        <v>173.0121378382056</v>
      </c>
      <c r="C120" s="1">
        <f t="shared" si="7"/>
        <v>6.423647406840473</v>
      </c>
      <c r="D120" s="6">
        <f t="shared" si="8"/>
        <v>0.23429720215762254</v>
      </c>
      <c r="E120" s="2">
        <v>1061</v>
      </c>
      <c r="F120" s="1">
        <f t="shared" si="9"/>
        <v>193.00157919076128</v>
      </c>
      <c r="G120" s="1">
        <f t="shared" si="10"/>
        <v>28.220505723459382</v>
      </c>
    </row>
    <row r="121" spans="1:7" ht="15">
      <c r="A121" s="2">
        <f t="shared" si="12"/>
        <v>59</v>
      </c>
      <c r="B121" s="1">
        <f t="shared" si="6"/>
        <v>172.79675788842258</v>
      </c>
      <c r="C121" s="1">
        <f t="shared" si="7"/>
        <v>6.23105857070118</v>
      </c>
      <c r="D121" s="6">
        <f t="shared" si="8"/>
        <v>0.2272726843694609</v>
      </c>
      <c r="E121" s="2">
        <v>1071</v>
      </c>
      <c r="F121" s="1">
        <f t="shared" si="9"/>
        <v>201.12940604297205</v>
      </c>
      <c r="G121" s="1">
        <f t="shared" si="10"/>
        <v>26.348332575670156</v>
      </c>
    </row>
    <row r="122" spans="1:7" ht="15">
      <c r="A122" s="2">
        <f t="shared" si="12"/>
        <v>58</v>
      </c>
      <c r="B122" s="1">
        <f t="shared" si="6"/>
        <v>172.5823098367772</v>
      </c>
      <c r="C122" s="1">
        <f t="shared" si="7"/>
        <v>6.039402210727758</v>
      </c>
      <c r="D122" s="6">
        <f t="shared" si="8"/>
        <v>0.2202821778747133</v>
      </c>
      <c r="E122" s="2">
        <v>1081</v>
      </c>
      <c r="F122" s="1">
        <f t="shared" si="9"/>
        <v>209.36751691557822</v>
      </c>
      <c r="G122" s="1">
        <f t="shared" si="10"/>
        <v>24.58644344827644</v>
      </c>
    </row>
    <row r="123" spans="1:7" ht="15">
      <c r="A123" s="2">
        <f t="shared" si="12"/>
        <v>57</v>
      </c>
      <c r="B123" s="1">
        <f t="shared" si="6"/>
        <v>172.36885112444406</v>
      </c>
      <c r="C123" s="1">
        <f t="shared" si="7"/>
        <v>5.848735768110373</v>
      </c>
      <c r="D123" s="6">
        <f t="shared" si="8"/>
        <v>0.21332777779306675</v>
      </c>
      <c r="E123" s="2">
        <v>1091</v>
      </c>
      <c r="F123" s="1">
        <f t="shared" si="9"/>
        <v>217.71074676215426</v>
      </c>
      <c r="G123" s="1">
        <f t="shared" si="10"/>
        <v>22.929673294852364</v>
      </c>
    </row>
    <row r="124" spans="1:7" ht="15">
      <c r="A124" s="2">
        <f t="shared" si="12"/>
        <v>56</v>
      </c>
      <c r="B124" s="1">
        <f t="shared" si="6"/>
        <v>172.15644202945464</v>
      </c>
      <c r="C124" s="1">
        <f t="shared" si="7"/>
        <v>5.659119520894592</v>
      </c>
      <c r="D124" s="6">
        <f t="shared" si="8"/>
        <v>0.20641168271615198</v>
      </c>
      <c r="E124" s="2">
        <v>1101</v>
      </c>
      <c r="F124" s="1">
        <f t="shared" si="9"/>
        <v>226.1540457847517</v>
      </c>
      <c r="G124" s="1">
        <f t="shared" si="10"/>
        <v>21.372972317449694</v>
      </c>
    </row>
    <row r="125" spans="1:7" ht="15">
      <c r="A125" s="2">
        <f t="shared" si="12"/>
        <v>55</v>
      </c>
      <c r="B125" s="1">
        <f t="shared" si="6"/>
        <v>171.9451458169873</v>
      </c>
      <c r="C125" s="1">
        <f t="shared" si="7"/>
        <v>5.4706167342735625</v>
      </c>
      <c r="D125" s="6">
        <f t="shared" si="8"/>
        <v>0.19953620018932605</v>
      </c>
      <c r="E125" s="2">
        <v>1111</v>
      </c>
      <c r="F125" s="1">
        <f t="shared" si="9"/>
        <v>234.6924900267984</v>
      </c>
      <c r="G125" s="1">
        <f t="shared" si="10"/>
        <v>19.9114165594965</v>
      </c>
    </row>
    <row r="126" spans="1:7" ht="15">
      <c r="A126" s="2">
        <f t="shared" si="12"/>
        <v>54</v>
      </c>
      <c r="B126" s="1">
        <f t="shared" si="6"/>
        <v>171.7350288975125</v>
      </c>
      <c r="C126" s="1">
        <f t="shared" si="7"/>
        <v>5.283293818732773</v>
      </c>
      <c r="D126" s="6">
        <f t="shared" si="8"/>
        <v>0.19270375247987073</v>
      </c>
      <c r="E126" s="2">
        <v>1121</v>
      </c>
      <c r="F126" s="1">
        <f t="shared" si="9"/>
        <v>243.3212903181619</v>
      </c>
      <c r="G126" s="1">
        <f t="shared" si="10"/>
        <v>18.540216850859906</v>
      </c>
    </row>
    <row r="127" spans="1:7" ht="15">
      <c r="A127" s="2">
        <f t="shared" si="12"/>
        <v>53</v>
      </c>
      <c r="B127" s="1">
        <f t="shared" si="6"/>
        <v>171.52616099304612</v>
      </c>
      <c r="C127" s="1">
        <f t="shared" si="7"/>
        <v>5.097220496302498</v>
      </c>
      <c r="D127" s="6">
        <f t="shared" si="8"/>
        <v>0.1859168826409127</v>
      </c>
      <c r="E127" s="2">
        <v>1131</v>
      </c>
      <c r="F127" s="1">
        <f t="shared" si="9"/>
        <v>252.0357996696763</v>
      </c>
      <c r="G127" s="1">
        <f t="shared" si="10"/>
        <v>17.254726202374513</v>
      </c>
    </row>
    <row r="128" spans="1:7" ht="15">
      <c r="A128" s="2">
        <f t="shared" si="12"/>
        <v>52</v>
      </c>
      <c r="B128" s="1">
        <f t="shared" si="6"/>
        <v>171.3186153117142</v>
      </c>
      <c r="C128" s="1">
        <f t="shared" si="7"/>
        <v>4.912469975123031</v>
      </c>
      <c r="D128" s="6">
        <f t="shared" si="8"/>
        <v>0.17917826087854505</v>
      </c>
      <c r="E128" s="2">
        <v>1141</v>
      </c>
      <c r="F128" s="1">
        <f t="shared" si="9"/>
        <v>260.83151921833064</v>
      </c>
      <c r="G128" s="1">
        <f t="shared" si="10"/>
        <v>16.050445751028747</v>
      </c>
    </row>
    <row r="129" spans="1:7" ht="15">
      <c r="A129" s="2">
        <f t="shared" si="12"/>
        <v>51</v>
      </c>
      <c r="B129" s="1">
        <f t="shared" si="6"/>
        <v>171.11246873079574</v>
      </c>
      <c r="C129" s="1">
        <f t="shared" si="7"/>
        <v>4.729119132488677</v>
      </c>
      <c r="D129" s="6">
        <f t="shared" si="8"/>
        <v>0.17249069122820504</v>
      </c>
      <c r="E129" s="2">
        <v>1151</v>
      </c>
      <c r="F129" s="1">
        <f t="shared" si="9"/>
        <v>269.704102826538</v>
      </c>
      <c r="G129" s="1">
        <f t="shared" si="10"/>
        <v>14.923029359236125</v>
      </c>
    </row>
    <row r="130" spans="1:7" ht="15">
      <c r="A130" s="2">
        <f t="shared" si="12"/>
        <v>50</v>
      </c>
      <c r="B130" s="1">
        <f t="shared" si="6"/>
        <v>170.9078019883342</v>
      </c>
      <c r="C130" s="1">
        <f t="shared" si="7"/>
        <v>4.547248706457367</v>
      </c>
      <c r="D130" s="6">
        <f t="shared" si="8"/>
        <v>0.16585711854347548</v>
      </c>
      <c r="E130" s="2">
        <v>1161</v>
      </c>
      <c r="F130" s="1">
        <f t="shared" si="9"/>
        <v>278.6493604396617</v>
      </c>
      <c r="G130" s="1">
        <f t="shared" si="10"/>
        <v>13.868286972359783</v>
      </c>
    </row>
    <row r="131" spans="1:7" ht="15">
      <c r="A131" s="2">
        <f t="shared" si="12"/>
        <v>49</v>
      </c>
      <c r="B131" s="1">
        <f t="shared" si="6"/>
        <v>170.70469988331604</v>
      </c>
      <c r="C131" s="1">
        <f t="shared" si="7"/>
        <v>4.366943496029762</v>
      </c>
      <c r="D131" s="6">
        <f t="shared" si="8"/>
        <v>0.15928063579745133</v>
      </c>
      <c r="E131" s="2">
        <v>1171</v>
      </c>
      <c r="F131" s="1">
        <f t="shared" si="9"/>
        <v>287.6632603054669</v>
      </c>
      <c r="G131" s="1">
        <f t="shared" si="10"/>
        <v>12.882186838165126</v>
      </c>
    </row>
    <row r="132" spans="1:7" ht="15">
      <c r="A132" s="2">
        <f t="shared" si="12"/>
        <v>48</v>
      </c>
      <c r="B132" s="1">
        <f t="shared" si="6"/>
        <v>170.50325148430272</v>
      </c>
      <c r="C132" s="1">
        <f t="shared" si="7"/>
        <v>4.188292569782789</v>
      </c>
      <c r="D132" s="6">
        <f t="shared" si="8"/>
        <v>0.15276449169247444</v>
      </c>
      <c r="E132" s="2">
        <v>1181</v>
      </c>
      <c r="F132" s="1">
        <f t="shared" si="9"/>
        <v>296.74193015756487</v>
      </c>
      <c r="G132" s="1">
        <f t="shared" si="10"/>
        <v>11.960856690262972</v>
      </c>
    </row>
    <row r="133" spans="1:7" ht="15">
      <c r="A133" s="2">
        <f t="shared" si="12"/>
        <v>47</v>
      </c>
      <c r="B133" s="1">
        <f t="shared" si="6"/>
        <v>170.3035503462487</v>
      </c>
      <c r="C133" s="1">
        <f t="shared" si="7"/>
        <v>4.0113894826852174</v>
      </c>
      <c r="D133" s="6">
        <f t="shared" si="8"/>
        <v>0.14631209856830177</v>
      </c>
      <c r="E133" s="2">
        <v>1191</v>
      </c>
      <c r="F133" s="1">
        <f t="shared" si="9"/>
        <v>305.88165746240213</v>
      </c>
      <c r="G133" s="1">
        <f t="shared" si="10"/>
        <v>11.10058399510035</v>
      </c>
    </row>
    <row r="134" spans="1:7" ht="15">
      <c r="A134" s="2">
        <f t="shared" si="12"/>
        <v>46</v>
      </c>
      <c r="B134" s="1">
        <f t="shared" si="6"/>
        <v>170.1056947350496</v>
      </c>
      <c r="C134" s="1">
        <f t="shared" si="7"/>
        <v>3.836332500646904</v>
      </c>
      <c r="D134" s="6">
        <f t="shared" si="8"/>
        <v>0.13992704059235228</v>
      </c>
      <c r="E134" s="2">
        <v>1201</v>
      </c>
      <c r="F134" s="1">
        <f t="shared" si="9"/>
        <v>315.0788888260688</v>
      </c>
      <c r="G134" s="1">
        <f t="shared" si="10"/>
        <v>10.297815358766911</v>
      </c>
    </row>
    <row r="135" spans="1:7" ht="15">
      <c r="A135" s="2">
        <f t="shared" si="12"/>
        <v>45</v>
      </c>
      <c r="B135" s="1">
        <f t="shared" si="6"/>
        <v>169.9097878591208</v>
      </c>
      <c r="C135" s="1">
        <f t="shared" si="7"/>
        <v>3.6632248320984218</v>
      </c>
      <c r="D135" s="6">
        <f t="shared" si="8"/>
        <v>0.1336130822063817</v>
      </c>
      <c r="E135" s="2">
        <v>1211</v>
      </c>
      <c r="F135" s="1">
        <f t="shared" si="9"/>
        <v>324.3302286533277</v>
      </c>
      <c r="G135" s="1">
        <f t="shared" si="10"/>
        <v>9.549155186025928</v>
      </c>
    </row>
    <row r="136" spans="1:7" ht="15">
      <c r="A136" s="2">
        <f t="shared" si="12"/>
        <v>44</v>
      </c>
      <c r="B136" s="1">
        <f t="shared" si="6"/>
        <v>169.71593810700176</v>
      </c>
      <c r="C136" s="1">
        <f t="shared" si="7"/>
        <v>3.492174865593597</v>
      </c>
      <c r="D136" s="6">
        <f t="shared" si="8"/>
        <v>0.12737417679283763</v>
      </c>
      <c r="E136" s="2">
        <v>1221</v>
      </c>
      <c r="F136" s="1">
        <f t="shared" si="9"/>
        <v>333.6324371468927</v>
      </c>
      <c r="G136" s="1">
        <f t="shared" si="10"/>
        <v>8.851363679590804</v>
      </c>
    </row>
    <row r="137" spans="1:7" ht="15">
      <c r="A137" s="2">
        <f t="shared" si="12"/>
        <v>43</v>
      </c>
      <c r="B137" s="1">
        <f t="shared" si="6"/>
        <v>169.52425928960963</v>
      </c>
      <c r="C137" s="1">
        <f t="shared" si="7"/>
        <v>3.3232964120645647</v>
      </c>
      <c r="D137" s="6">
        <f t="shared" si="8"/>
        <v>0.12121447551091123</v>
      </c>
      <c r="E137" s="2">
        <v>1231</v>
      </c>
      <c r="F137" s="1">
        <f t="shared" si="9"/>
        <v>342.9824277302889</v>
      </c>
      <c r="G137" s="1">
        <f t="shared" si="10"/>
        <v>8.201354262987024</v>
      </c>
    </row>
    <row r="138" spans="1:7" ht="15">
      <c r="A138" s="2">
        <f t="shared" si="12"/>
        <v>42</v>
      </c>
      <c r="B138" s="1">
        <f t="shared" si="6"/>
        <v>169.33487088527704</v>
      </c>
      <c r="C138" s="1">
        <f t="shared" si="7"/>
        <v>3.156708949858512</v>
      </c>
      <c r="D138" s="6">
        <f t="shared" si="8"/>
        <v>0.11513833623404912</v>
      </c>
      <c r="E138" s="2">
        <v>1241</v>
      </c>
      <c r="F138" s="1">
        <f t="shared" si="9"/>
        <v>352.377263972646</v>
      </c>
      <c r="G138" s="1">
        <f t="shared" si="10"/>
        <v>7.596190505344111</v>
      </c>
    </row>
    <row r="139" spans="1:7" ht="15">
      <c r="A139" s="2">
        <f>A138-1</f>
        <v>41</v>
      </c>
      <c r="B139" s="1">
        <f t="shared" si="6"/>
        <v>169.1478982851296</v>
      </c>
      <c r="C139" s="1">
        <f t="shared" si="7"/>
        <v>2.992537870115484</v>
      </c>
      <c r="D139" s="6">
        <f t="shared" si="8"/>
        <v>0.10915033249990479</v>
      </c>
      <c r="E139" s="2">
        <v>1251</v>
      </c>
      <c r="F139" s="1">
        <f t="shared" si="9"/>
        <v>361.8141560886796</v>
      </c>
      <c r="G139" s="1">
        <f t="shared" si="10"/>
        <v>7.033082621377616</v>
      </c>
    </row>
    <row r="140" spans="1:7" ht="15">
      <c r="A140" s="2">
        <f t="shared" si="12"/>
        <v>40</v>
      </c>
      <c r="B140" s="1">
        <f t="shared" si="6"/>
        <v>168.96347303562072</v>
      </c>
      <c r="C140" s="1">
        <f t="shared" si="7"/>
        <v>2.8309147193037916</v>
      </c>
      <c r="D140" s="6">
        <f t="shared" si="8"/>
        <v>0.1032552623566161</v>
      </c>
      <c r="E140" s="2">
        <v>1261</v>
      </c>
      <c r="F140" s="1">
        <f t="shared" si="9"/>
        <v>371.2904570819077</v>
      </c>
      <c r="G140" s="1">
        <f t="shared" si="10"/>
        <v>6.509383614605667</v>
      </c>
    </row>
    <row r="141" spans="1:7" ht="15">
      <c r="A141" s="2">
        <f t="shared" si="12"/>
        <v>39</v>
      </c>
      <c r="B141" s="1">
        <f t="shared" si="6"/>
        <v>168.78173307413476</v>
      </c>
      <c r="C141" s="1">
        <f t="shared" si="7"/>
        <v>2.671977434822338</v>
      </c>
      <c r="D141" s="6">
        <f t="shared" si="8"/>
        <v>0.09745815695620454</v>
      </c>
      <c r="E141" s="2">
        <v>1271</v>
      </c>
      <c r="F141" s="1">
        <f t="shared" si="9"/>
        <v>380.80365859398523</v>
      </c>
      <c r="G141" s="1">
        <f t="shared" si="10"/>
        <v>6.022585126683225</v>
      </c>
    </row>
    <row r="142" spans="1:7" ht="15">
      <c r="A142" s="2">
        <f t="shared" si="12"/>
        <v>38</v>
      </c>
      <c r="B142" s="1">
        <f t="shared" si="6"/>
        <v>168.60282295243258</v>
      </c>
      <c r="C142" s="1">
        <f t="shared" si="7"/>
        <v>2.5158705684468714</v>
      </c>
      <c r="D142" s="6">
        <f t="shared" si="8"/>
        <v>0.09176428870459145</v>
      </c>
      <c r="E142" s="2">
        <v>1281</v>
      </c>
      <c r="F142" s="1">
        <f t="shared" si="9"/>
        <v>390.35138651788566</v>
      </c>
      <c r="G142" s="1">
        <f t="shared" si="10"/>
        <v>5.5703130505837635</v>
      </c>
    </row>
    <row r="143" spans="1:13" ht="15">
      <c r="A143" s="2">
        <f t="shared" si="12"/>
        <v>37</v>
      </c>
      <c r="B143" s="1">
        <f aca="true" t="shared" si="13" ref="B143:B179">$C$9*NORMDIST(((LN($C$9/$D$9))+($G$9+(POWER($F$9,2))/2)*(A143/365))/($F$9*SQRT(A143/365)),0,1,TRUE)-$D$9*EXP(-$G$9*(A143/365))*NORMDIST(((LN($C$9/$D$9))+($G$9+(POWER($F$9,2))/2)*(A143/365))/($F$9*SQRT(A143/365))-($F$9*SQRT(A143/365)),0,1,TRUE)</f>
        <v>168.42689404134865</v>
      </c>
      <c r="C143" s="1">
        <f aca="true" t="shared" si="14" ref="C143:C179">B143+($D$9)/(POWER(1+$G$9,A143/365))-$C$9</f>
        <v>2.362745491026317</v>
      </c>
      <c r="D143" s="6">
        <f aca="true" t="shared" si="15" ref="D143:D179">C143/$C$14</f>
        <v>0.08617917872772683</v>
      </c>
      <c r="E143" s="2">
        <v>1291</v>
      </c>
      <c r="F143" s="1">
        <f aca="true" t="shared" si="16" ref="F143:F179">E143*NORMDIST(((LN(E143/$D$9))+($G$9+(POWER($F$9,2))/2)*($E$9/365))/($F$9*SQRT($E$9/365)),0,1,TRUE)-$D$9*EXP(-$G$9*($E$9/365))*NORMDIST(((LN(E143/$D$9))+($G$9+(POWER($F$9,2))/2)*($E$9/365))/($F$9*SQRT($E$9/365))-($F$9*SQRT($E$9/365)),0,1,TRUE)</f>
        <v>399.93139642766494</v>
      </c>
      <c r="G143" s="1">
        <f aca="true" t="shared" si="17" ref="G143:G179">F143+($D$9)/(POWER(1+$G$9,$E$9/365))-E143</f>
        <v>5.150322960363155</v>
      </c>
      <c r="I143" s="20" t="s">
        <v>4</v>
      </c>
      <c r="J143" s="20" t="s">
        <v>2</v>
      </c>
      <c r="K143" s="20" t="s">
        <v>3</v>
      </c>
      <c r="L143" s="20">
        <v>1</v>
      </c>
      <c r="M143" s="19"/>
    </row>
    <row r="144" spans="1:13" ht="15">
      <c r="A144" s="2">
        <f t="shared" si="12"/>
        <v>36</v>
      </c>
      <c r="B144" s="1">
        <f t="shared" si="13"/>
        <v>168.25410470839722</v>
      </c>
      <c r="C144" s="1">
        <f t="shared" si="14"/>
        <v>2.2127605700893582</v>
      </c>
      <c r="D144" s="6">
        <f t="shared" si="15"/>
        <v>0.08070860334964174</v>
      </c>
      <c r="E144" s="2">
        <v>1301</v>
      </c>
      <c r="F144" s="1">
        <f t="shared" si="16"/>
        <v>409.54156887265935</v>
      </c>
      <c r="G144" s="1">
        <f t="shared" si="17"/>
        <v>4.76049540535746</v>
      </c>
      <c r="I144" s="20" t="s">
        <v>7</v>
      </c>
      <c r="J144" s="20" t="s">
        <v>2</v>
      </c>
      <c r="K144" s="20" t="s">
        <v>5</v>
      </c>
      <c r="L144" s="20">
        <v>1</v>
      </c>
      <c r="M144" s="19"/>
    </row>
    <row r="145" spans="1:13" ht="15">
      <c r="A145" s="2">
        <f t="shared" si="12"/>
        <v>35</v>
      </c>
      <c r="B145" s="1">
        <f t="shared" si="13"/>
        <v>168.0846204578703</v>
      </c>
      <c r="C145" s="1">
        <f t="shared" si="14"/>
        <v>2.066081309943229</v>
      </c>
      <c r="D145" s="6">
        <f t="shared" si="15"/>
        <v>0.07535859920243534</v>
      </c>
      <c r="E145" s="2">
        <v>1311</v>
      </c>
      <c r="F145" s="1">
        <f t="shared" si="16"/>
        <v>419.1799045792942</v>
      </c>
      <c r="G145" s="1">
        <f t="shared" si="17"/>
        <v>4.398831111992422</v>
      </c>
      <c r="I145" s="20" t="s">
        <v>4</v>
      </c>
      <c r="J145" s="20" t="s">
        <v>2</v>
      </c>
      <c r="K145" s="20" t="s">
        <v>6</v>
      </c>
      <c r="L145" s="20">
        <v>1</v>
      </c>
      <c r="M145" s="19"/>
    </row>
    <row r="146" spans="1:13" ht="15">
      <c r="A146" s="2">
        <f>A145-1</f>
        <v>34</v>
      </c>
      <c r="B146" s="1">
        <f t="shared" si="13"/>
        <v>167.91861402036568</v>
      </c>
      <c r="C146" s="1">
        <f t="shared" si="14"/>
        <v>1.9228804411998226</v>
      </c>
      <c r="D146" s="6">
        <f t="shared" si="15"/>
        <v>0.07013546649166538</v>
      </c>
      <c r="E146" s="2">
        <v>1321</v>
      </c>
      <c r="F146" s="1">
        <f t="shared" si="16"/>
        <v>428.8445195992033</v>
      </c>
      <c r="G146" s="1">
        <f t="shared" si="17"/>
        <v>4.063446131901401</v>
      </c>
      <c r="I146" s="19"/>
      <c r="J146" s="19"/>
      <c r="K146" s="19"/>
      <c r="L146" s="19"/>
      <c r="M146" s="19"/>
    </row>
    <row r="147" spans="1:13" ht="15">
      <c r="A147" s="2">
        <f aca="true" t="shared" si="18" ref="A147:A162">A146-1</f>
        <v>33</v>
      </c>
      <c r="B147" s="1">
        <f t="shared" si="13"/>
        <v>167.7562653755166</v>
      </c>
      <c r="C147" s="1">
        <f t="shared" si="14"/>
        <v>1.783337943507604</v>
      </c>
      <c r="D147" s="6">
        <f t="shared" si="15"/>
        <v>0.0650457698254758</v>
      </c>
      <c r="E147" s="2">
        <v>1331</v>
      </c>
      <c r="F147" s="1">
        <f t="shared" si="16"/>
        <v>438.53364043812246</v>
      </c>
      <c r="G147" s="1">
        <f t="shared" si="17"/>
        <v>3.7525669708206806</v>
      </c>
      <c r="I147" s="19"/>
      <c r="J147" s="19"/>
      <c r="K147" s="19"/>
      <c r="L147" s="19"/>
      <c r="M147" s="19"/>
    </row>
    <row r="148" spans="1:13" ht="15">
      <c r="A148" s="2">
        <f t="shared" si="18"/>
        <v>32</v>
      </c>
      <c r="B148" s="1">
        <f t="shared" si="13"/>
        <v>167.59776168774056</v>
      </c>
      <c r="C148" s="1">
        <f t="shared" si="14"/>
        <v>1.6476409812983093</v>
      </c>
      <c r="D148" s="6">
        <f t="shared" si="15"/>
        <v>0.060096335871010945</v>
      </c>
      <c r="E148" s="2">
        <v>1341</v>
      </c>
      <c r="F148" s="1">
        <f t="shared" si="16"/>
        <v>448.2455991960094</v>
      </c>
      <c r="G148" s="1">
        <f t="shared" si="17"/>
        <v>3.4645257287074855</v>
      </c>
      <c r="I148" s="19"/>
      <c r="J148" s="19"/>
      <c r="K148" s="19"/>
      <c r="L148" s="19"/>
      <c r="M148" s="19"/>
    </row>
    <row r="149" spans="1:13" ht="15">
      <c r="A149" s="2">
        <f t="shared" si="18"/>
        <v>31</v>
      </c>
      <c r="B149" s="1">
        <f t="shared" si="13"/>
        <v>167.44329713002503</v>
      </c>
      <c r="C149" s="1">
        <f t="shared" si="14"/>
        <v>1.515983727574394</v>
      </c>
      <c r="D149" s="6">
        <f t="shared" si="15"/>
        <v>0.05529424692720916</v>
      </c>
      <c r="E149" s="2">
        <v>1351</v>
      </c>
      <c r="F149" s="1">
        <f t="shared" si="16"/>
        <v>457.97882874509685</v>
      </c>
      <c r="G149" s="1">
        <f t="shared" si="17"/>
        <v>3.1977552777948404</v>
      </c>
      <c r="I149" s="19"/>
      <c r="J149" s="19"/>
      <c r="K149" s="19"/>
      <c r="L149" s="19"/>
      <c r="M149" s="19"/>
    </row>
    <row r="150" spans="1:13" ht="15">
      <c r="A150" s="2">
        <f t="shared" si="18"/>
        <v>30</v>
      </c>
      <c r="B150" s="1">
        <f t="shared" si="13"/>
        <v>167.29307256487823</v>
      </c>
      <c r="C150" s="1">
        <f t="shared" si="14"/>
        <v>1.3885670448582914</v>
      </c>
      <c r="D150" s="6">
        <f t="shared" si="15"/>
        <v>0.050646829287692124</v>
      </c>
      <c r="E150" s="2">
        <v>1361</v>
      </c>
      <c r="F150" s="1">
        <f t="shared" si="16"/>
        <v>467.7318579690934</v>
      </c>
      <c r="G150" s="1">
        <f t="shared" si="17"/>
        <v>2.9507845017915315</v>
      </c>
      <c r="I150" s="19"/>
      <c r="J150" s="19"/>
      <c r="K150" s="19"/>
      <c r="L150" s="19"/>
      <c r="M150" s="19"/>
    </row>
    <row r="151" spans="1:13" ht="15">
      <c r="A151" s="2">
        <f t="shared" si="18"/>
        <v>29</v>
      </c>
      <c r="B151" s="1">
        <f t="shared" si="13"/>
        <v>167.147295044413</v>
      </c>
      <c r="C151" s="1">
        <f t="shared" si="14"/>
        <v>1.2655979852781911</v>
      </c>
      <c r="D151" s="6">
        <f t="shared" si="15"/>
        <v>0.04616163500680886</v>
      </c>
      <c r="E151" s="2">
        <v>1371</v>
      </c>
      <c r="F151" s="1">
        <f t="shared" si="16"/>
        <v>477.5033070834992</v>
      </c>
      <c r="G151" s="1">
        <f t="shared" si="17"/>
        <v>2.7222336161971725</v>
      </c>
      <c r="I151" s="19"/>
      <c r="J151" s="19"/>
      <c r="K151" s="19"/>
      <c r="L151" s="19"/>
      <c r="M151" s="19"/>
    </row>
    <row r="152" spans="1:13" ht="15">
      <c r="A152" s="2">
        <f t="shared" si="18"/>
        <v>28</v>
      </c>
      <c r="B152" s="1">
        <f t="shared" si="13"/>
        <v>167.00617708284005</v>
      </c>
      <c r="C152" s="1">
        <f t="shared" si="14"/>
        <v>1.1472890630591337</v>
      </c>
      <c r="D152" s="6">
        <f t="shared" si="15"/>
        <v>0.041846415364352955</v>
      </c>
      <c r="E152" s="2">
        <v>1381</v>
      </c>
      <c r="F152" s="1">
        <f t="shared" si="16"/>
        <v>487.2918830540118</v>
      </c>
      <c r="G152" s="1">
        <f t="shared" si="17"/>
        <v>2.510809586709911</v>
      </c>
      <c r="I152" s="19"/>
      <c r="J152" s="19"/>
      <c r="K152" s="19"/>
      <c r="L152" s="19"/>
      <c r="M152" s="19"/>
    </row>
    <row r="153" spans="1:13" ht="15">
      <c r="A153" s="2">
        <f t="shared" si="18"/>
        <v>27</v>
      </c>
      <c r="B153" s="1">
        <f t="shared" si="13"/>
        <v>166.8699356441739</v>
      </c>
      <c r="C153" s="1">
        <f t="shared" si="14"/>
        <v>1.0338572422299421</v>
      </c>
      <c r="D153" s="6">
        <f t="shared" si="15"/>
        <v>0.03770908394301389</v>
      </c>
      <c r="E153" s="2">
        <v>1391</v>
      </c>
      <c r="F153" s="1">
        <f t="shared" si="16"/>
        <v>497.09637512727204</v>
      </c>
      <c r="G153" s="1">
        <f t="shared" si="17"/>
        <v>2.315301659970146</v>
      </c>
      <c r="I153" s="19"/>
      <c r="J153" s="19"/>
      <c r="K153" s="19"/>
      <c r="L153" s="19"/>
      <c r="M153" s="19"/>
    </row>
    <row r="154" spans="1:13" ht="15">
      <c r="A154" s="2">
        <f t="shared" si="18"/>
        <v>26</v>
      </c>
      <c r="B154" s="1">
        <f t="shared" si="13"/>
        <v>166.73879077542915</v>
      </c>
      <c r="C154" s="1">
        <f t="shared" si="14"/>
        <v>0.9255225698204868</v>
      </c>
      <c r="D154" s="6">
        <f t="shared" si="15"/>
        <v>0.03375766677538286</v>
      </c>
      <c r="E154" s="2">
        <v>1401</v>
      </c>
      <c r="F154" s="1">
        <f t="shared" si="16"/>
        <v>506.91565048568214</v>
      </c>
      <c r="G154" s="1">
        <f t="shared" si="17"/>
        <v>2.1345770183802415</v>
      </c>
      <c r="I154" s="19"/>
      <c r="J154" s="19"/>
      <c r="K154" s="19"/>
      <c r="L154" s="19"/>
      <c r="M154" s="19"/>
    </row>
    <row r="155" spans="1:13" ht="15">
      <c r="A155" s="2">
        <f t="shared" si="18"/>
        <v>25</v>
      </c>
      <c r="B155" s="1">
        <f t="shared" si="13"/>
        <v>166.61296380073998</v>
      </c>
      <c r="C155" s="1">
        <f t="shared" si="14"/>
        <v>0.8225063699790098</v>
      </c>
      <c r="D155" s="6">
        <f t="shared" si="15"/>
        <v>0.030000236475882618</v>
      </c>
      <c r="E155" s="2">
        <v>1411</v>
      </c>
      <c r="F155" s="1">
        <f t="shared" si="16"/>
        <v>516.7486500357571</v>
      </c>
      <c r="G155" s="1">
        <f t="shared" si="17"/>
        <v>1.9675765684551152</v>
      </c>
      <c r="I155" s="19"/>
      <c r="J155" s="19"/>
      <c r="K155" s="19"/>
      <c r="L155" s="19"/>
      <c r="M155" s="19"/>
    </row>
    <row r="156" spans="1:13" ht="15">
      <c r="A156" s="2">
        <f t="shared" si="18"/>
        <v>24</v>
      </c>
      <c r="B156" s="1">
        <f t="shared" si="13"/>
        <v>166.49267497458618</v>
      </c>
      <c r="C156" s="1">
        <f t="shared" si="14"/>
        <v>0.7250288972006729</v>
      </c>
      <c r="D156" s="6">
        <f t="shared" si="15"/>
        <v>0.026444826644228488</v>
      </c>
      <c r="E156" s="2">
        <v>1421</v>
      </c>
      <c r="F156" s="1">
        <f t="shared" si="16"/>
        <v>526.5943843374322</v>
      </c>
      <c r="G156" s="1">
        <f t="shared" si="17"/>
        <v>1.8133108701304081</v>
      </c>
      <c r="I156" s="19"/>
      <c r="J156" s="19"/>
      <c r="K156" s="19"/>
      <c r="L156" s="19"/>
      <c r="M156" s="19"/>
    </row>
    <row r="157" spans="1:13" ht="15">
      <c r="A157" s="2">
        <f t="shared" si="18"/>
        <v>23</v>
      </c>
      <c r="B157" s="1">
        <f t="shared" si="13"/>
        <v>166.378140472597</v>
      </c>
      <c r="C157" s="1">
        <f t="shared" si="14"/>
        <v>0.6333063271288211</v>
      </c>
      <c r="D157" s="6">
        <f t="shared" si="15"/>
        <v>0.02309932210740467</v>
      </c>
      <c r="E157" s="2">
        <v>1431</v>
      </c>
      <c r="F157" s="1">
        <f t="shared" si="16"/>
        <v>536.4519296798951</v>
      </c>
      <c r="G157" s="1">
        <f t="shared" si="17"/>
        <v>1.6708562125932076</v>
      </c>
      <c r="I157" s="19"/>
      <c r="J157" s="19"/>
      <c r="K157" s="19"/>
      <c r="L157" s="19"/>
      <c r="M157" s="19"/>
    </row>
    <row r="158" spans="1:13" ht="15">
      <c r="A158" s="2">
        <f t="shared" si="18"/>
        <v>22</v>
      </c>
      <c r="B158" s="1">
        <f t="shared" si="13"/>
        <v>166.26956857674008</v>
      </c>
      <c r="C158" s="1">
        <f t="shared" si="14"/>
        <v>0.5475469417460772</v>
      </c>
      <c r="D158" s="6">
        <f t="shared" si="15"/>
        <v>0.019971319777678853</v>
      </c>
      <c r="E158" s="2">
        <v>1441</v>
      </c>
      <c r="F158" s="1">
        <f t="shared" si="16"/>
        <v>546.3204243078691</v>
      </c>
      <c r="G158" s="1">
        <f t="shared" si="17"/>
        <v>1.5393508405672947</v>
      </c>
      <c r="I158" s="19"/>
      <c r="J158" s="19"/>
      <c r="K158" s="19"/>
      <c r="L158" s="19"/>
      <c r="M158" s="19"/>
    </row>
    <row r="159" spans="1:13" ht="15">
      <c r="A159" s="2">
        <f t="shared" si="18"/>
        <v>21</v>
      </c>
      <c r="B159" s="1">
        <f t="shared" si="13"/>
        <v>166.16715488909858</v>
      </c>
      <c r="C159" s="1">
        <f t="shared" si="14"/>
        <v>0.4679463431500608</v>
      </c>
      <c r="D159" s="6">
        <f t="shared" si="15"/>
        <v>0.01706795407904816</v>
      </c>
      <c r="E159" s="2">
        <v>1451</v>
      </c>
      <c r="F159" s="1">
        <f t="shared" si="16"/>
        <v>556.1990648008166</v>
      </c>
      <c r="G159" s="1">
        <f t="shared" si="17"/>
        <v>1.417991333514692</v>
      </c>
      <c r="I159" s="19"/>
      <c r="J159" s="19"/>
      <c r="K159" s="19"/>
      <c r="L159" s="19"/>
      <c r="M159" s="19"/>
    </row>
    <row r="160" spans="1:13" ht="15">
      <c r="A160" s="2">
        <f t="shared" si="18"/>
        <v>20</v>
      </c>
      <c r="B160" s="1">
        <f t="shared" si="13"/>
        <v>166.07107638721914</v>
      </c>
      <c r="C160" s="1">
        <f t="shared" si="14"/>
        <v>0.3946815089022948</v>
      </c>
      <c r="D160" s="6">
        <f t="shared" si="15"/>
        <v>0.014395680121029557</v>
      </c>
      <c r="E160" s="2">
        <v>1461</v>
      </c>
      <c r="F160" s="1">
        <f t="shared" si="16"/>
        <v>566.0871026062445</v>
      </c>
      <c r="G160" s="1">
        <f t="shared" si="17"/>
        <v>1.3060291389424492</v>
      </c>
      <c r="I160" s="19"/>
      <c r="J160" s="19"/>
      <c r="K160" s="19"/>
      <c r="L160" s="19"/>
      <c r="M160" s="19"/>
    </row>
    <row r="161" spans="1:13" ht="15">
      <c r="A161" s="2">
        <f t="shared" si="18"/>
        <v>19</v>
      </c>
      <c r="B161" s="1">
        <f t="shared" si="13"/>
        <v>165.98148411829152</v>
      </c>
      <c r="C161" s="1">
        <f t="shared" si="14"/>
        <v>0.3279034862073331</v>
      </c>
      <c r="D161" s="6">
        <f t="shared" si="15"/>
        <v>0.011960007224913468</v>
      </c>
      <c r="E161" s="2">
        <v>1471</v>
      </c>
      <c r="F161" s="1">
        <f t="shared" si="16"/>
        <v>575.983840727158</v>
      </c>
      <c r="G161" s="1">
        <f t="shared" si="17"/>
        <v>1.2027672598560457</v>
      </c>
      <c r="I161" s="19"/>
      <c r="J161" s="19"/>
      <c r="K161" s="19"/>
      <c r="L161" s="19"/>
      <c r="M161" s="19"/>
    </row>
    <row r="162" spans="1:7" ht="15">
      <c r="A162" s="2">
        <f t="shared" si="18"/>
        <v>18</v>
      </c>
      <c r="B162" s="1">
        <f t="shared" si="13"/>
        <v>165.8984943267177</v>
      </c>
      <c r="C162" s="1">
        <f t="shared" si="14"/>
        <v>0.2677285194813521</v>
      </c>
      <c r="D162" s="6">
        <f t="shared" si="15"/>
        <v>0.009765175309199712</v>
      </c>
      <c r="E162" s="2">
        <v>1481</v>
      </c>
      <c r="F162" s="1">
        <f t="shared" si="16"/>
        <v>585.8886305627448</v>
      </c>
      <c r="G162" s="1">
        <f t="shared" si="17"/>
        <v>1.1075570954428713</v>
      </c>
    </row>
    <row r="163" spans="1:7" ht="15">
      <c r="A163" s="2">
        <f>A162-1</f>
        <v>17</v>
      </c>
      <c r="B163" s="1">
        <f t="shared" si="13"/>
        <v>165.82217783227475</v>
      </c>
      <c r="C163" s="1">
        <f t="shared" si="14"/>
        <v>0.21422742851632393</v>
      </c>
      <c r="D163" s="6">
        <f t="shared" si="15"/>
        <v>0.007813767466960735</v>
      </c>
      <c r="E163" s="2">
        <v>1491</v>
      </c>
      <c r="F163" s="1">
        <f t="shared" si="16"/>
        <v>595.8008689005098</v>
      </c>
      <c r="G163" s="1">
        <f t="shared" si="17"/>
        <v>1.0197954332079462</v>
      </c>
    </row>
    <row r="164" spans="1:7" ht="15">
      <c r="A164" s="2">
        <f aca="true" t="shared" si="19" ref="A164:A172">A163-1</f>
        <v>16</v>
      </c>
      <c r="B164" s="1">
        <f t="shared" si="13"/>
        <v>165.7525475446563</v>
      </c>
      <c r="C164" s="1">
        <f t="shared" si="14"/>
        <v>0.16741312302087863</v>
      </c>
      <c r="D164" s="6">
        <f t="shared" si="15"/>
        <v>0.006106254569092952</v>
      </c>
      <c r="E164" s="2">
        <v>1501</v>
      </c>
      <c r="F164" s="1">
        <f t="shared" si="16"/>
        <v>605.7199950573748</v>
      </c>
      <c r="G164" s="1">
        <f t="shared" si="17"/>
        <v>0.9389215900728232</v>
      </c>
    </row>
    <row r="165" spans="1:7" ht="15">
      <c r="A165" s="2">
        <f t="shared" si="19"/>
        <v>15</v>
      </c>
      <c r="B165" s="1">
        <f t="shared" si="13"/>
        <v>165.68954414683742</v>
      </c>
      <c r="C165" s="1">
        <f t="shared" si="14"/>
        <v>0.12722628598430674</v>
      </c>
      <c r="D165" s="6">
        <f t="shared" si="15"/>
        <v>0.0046404730769135285</v>
      </c>
      <c r="E165" s="2">
        <v>1511</v>
      </c>
      <c r="F165" s="1">
        <f t="shared" si="16"/>
        <v>615.6454881666511</v>
      </c>
      <c r="G165" s="1">
        <f t="shared" si="17"/>
        <v>0.8644146993492541</v>
      </c>
    </row>
    <row r="166" spans="1:7" ht="15">
      <c r="A166" s="2">
        <f t="shared" si="19"/>
        <v>14</v>
      </c>
      <c r="B166" s="1">
        <f t="shared" si="13"/>
        <v>165.6330202538395</v>
      </c>
      <c r="C166" s="1">
        <f t="shared" si="14"/>
        <v>0.09351953244299693</v>
      </c>
      <c r="D166" s="6">
        <f t="shared" si="15"/>
        <v>0.0034110472463276882</v>
      </c>
      <c r="E166" s="2">
        <v>1521</v>
      </c>
      <c r="F166" s="1">
        <f t="shared" si="16"/>
        <v>625.5768646072772</v>
      </c>
      <c r="G166" s="1">
        <f t="shared" si="17"/>
        <v>0.7957911399753357</v>
      </c>
    </row>
    <row r="167" spans="1:7" ht="15">
      <c r="A167" s="2">
        <f t="shared" si="19"/>
        <v>13</v>
      </c>
      <c r="B167" s="1">
        <f t="shared" si="13"/>
        <v>165.5827238262873</v>
      </c>
      <c r="C167" s="1">
        <f t="shared" si="14"/>
        <v>0.06604082303601899</v>
      </c>
      <c r="D167" s="6">
        <f t="shared" si="15"/>
        <v>0.0024087841510492458</v>
      </c>
      <c r="E167" s="2">
        <v>1531</v>
      </c>
      <c r="F167" s="1">
        <f t="shared" si="16"/>
        <v>635.5136755713173</v>
      </c>
      <c r="G167" s="1">
        <f t="shared" si="17"/>
        <v>0.7326021040153137</v>
      </c>
    </row>
    <row r="168" spans="1:7" ht="15">
      <c r="A168" s="2">
        <f t="shared" si="19"/>
        <v>12</v>
      </c>
      <c r="B168" s="1">
        <f t="shared" si="13"/>
        <v>165.53828238433664</v>
      </c>
      <c r="C168" s="1">
        <f t="shared" si="14"/>
        <v>0.044417677934234234</v>
      </c>
      <c r="D168" s="6">
        <f t="shared" si="15"/>
        <v>0.0016200978987805609</v>
      </c>
      <c r="E168" s="2">
        <v>1541</v>
      </c>
      <c r="F168" s="1">
        <f t="shared" si="16"/>
        <v>645.4555047653777</v>
      </c>
      <c r="G168" s="1">
        <f t="shared" si="17"/>
        <v>0.6744312980758878</v>
      </c>
    </row>
    <row r="169" spans="1:7" ht="15">
      <c r="A169" s="2">
        <f t="shared" si="19"/>
        <v>11</v>
      </c>
      <c r="B169" s="1">
        <f t="shared" si="13"/>
        <v>165.49919073215221</v>
      </c>
      <c r="C169" s="1">
        <f t="shared" si="14"/>
        <v>0.028144901316636606</v>
      </c>
      <c r="D169" s="6">
        <f t="shared" si="15"/>
        <v>0.0010265618916860497</v>
      </c>
      <c r="E169" s="2">
        <v>1551</v>
      </c>
      <c r="F169" s="1">
        <f t="shared" si="16"/>
        <v>655.4019662413536</v>
      </c>
      <c r="G169" s="1">
        <f t="shared" si="17"/>
        <v>0.6208927740517538</v>
      </c>
    </row>
    <row r="170" spans="1:7" ht="15">
      <c r="A170" s="2">
        <f t="shared" si="19"/>
        <v>10</v>
      </c>
      <c r="B170" s="1">
        <f t="shared" si="13"/>
        <v>165.46480652966318</v>
      </c>
      <c r="C170" s="1">
        <f t="shared" si="14"/>
        <v>0.01658015312750649</v>
      </c>
      <c r="D170" s="6">
        <f t="shared" si="15"/>
        <v>0.0006047473099135187</v>
      </c>
      <c r="E170" s="2">
        <v>1561</v>
      </c>
      <c r="F170" s="1">
        <f t="shared" si="16"/>
        <v>665.3527023517256</v>
      </c>
      <c r="G170" s="1">
        <f t="shared" si="17"/>
        <v>0.571628884423717</v>
      </c>
    </row>
    <row r="171" spans="1:7" ht="15">
      <c r="A171" s="2">
        <f t="shared" si="19"/>
        <v>9</v>
      </c>
      <c r="B171" s="1">
        <f t="shared" si="13"/>
        <v>165.43436001445218</v>
      </c>
      <c r="C171" s="1">
        <f t="shared" si="14"/>
        <v>0.008953670964046978</v>
      </c>
      <c r="D171" s="6">
        <f t="shared" si="15"/>
        <v>0.0003265777093683884</v>
      </c>
      <c r="E171" s="2">
        <v>1571</v>
      </c>
      <c r="F171" s="1">
        <f t="shared" si="16"/>
        <v>675.3073818244868</v>
      </c>
      <c r="G171" s="1">
        <f t="shared" si="17"/>
        <v>0.5263083571849165</v>
      </c>
    </row>
    <row r="172" spans="1:7" ht="15">
      <c r="A172" s="2">
        <f t="shared" si="19"/>
        <v>8</v>
      </c>
      <c r="B172" s="1">
        <f t="shared" si="13"/>
        <v>165.4069858439217</v>
      </c>
      <c r="C172" s="1">
        <f t="shared" si="14"/>
        <v>0.0044001122430472606</v>
      </c>
      <c r="D172" s="6">
        <f t="shared" si="15"/>
        <v>0.00016049043828707713</v>
      </c>
      <c r="E172" s="2">
        <v>1581</v>
      </c>
      <c r="F172" s="1">
        <f t="shared" si="16"/>
        <v>685.2656979527281</v>
      </c>
      <c r="G172" s="1">
        <f t="shared" si="17"/>
        <v>0.48462448542613856</v>
      </c>
    </row>
    <row r="173" spans="1:7" ht="15">
      <c r="A173" s="2">
        <f>A172-1</f>
        <v>7</v>
      </c>
      <c r="B173" s="1">
        <f t="shared" si="13"/>
        <v>165.3817846230013</v>
      </c>
      <c r="C173" s="1">
        <f t="shared" si="14"/>
        <v>0.0020200819092224265</v>
      </c>
      <c r="D173" s="6">
        <f t="shared" si="15"/>
        <v>7.368080927916924E-05</v>
      </c>
      <c r="E173" s="2">
        <v>1591</v>
      </c>
      <c r="F173" s="1">
        <f t="shared" si="16"/>
        <v>695.2273668938458</v>
      </c>
      <c r="G173" s="1">
        <f t="shared" si="17"/>
        <v>0.4462934265438889</v>
      </c>
    </row>
    <row r="174" spans="1:7" ht="15">
      <c r="A174" s="2">
        <f aca="true" t="shared" si="20" ref="A174:A179">A173-1</f>
        <v>6</v>
      </c>
      <c r="B174" s="1">
        <f t="shared" si="13"/>
        <v>165.3579155416752</v>
      </c>
      <c r="C174" s="1">
        <f t="shared" si="14"/>
        <v>0.0009727699614359153</v>
      </c>
      <c r="D174" s="6">
        <f t="shared" si="15"/>
        <v>3.548097612965286E-05</v>
      </c>
      <c r="E174" s="2">
        <v>1601</v>
      </c>
      <c r="F174" s="1">
        <f t="shared" si="16"/>
        <v>705.1921260733608</v>
      </c>
      <c r="G174" s="1">
        <f t="shared" si="17"/>
        <v>0.41105260605900185</v>
      </c>
    </row>
    <row r="175" spans="1:7" ht="15">
      <c r="A175" s="2">
        <f t="shared" si="20"/>
        <v>5</v>
      </c>
      <c r="B175" s="1">
        <f t="shared" si="13"/>
        <v>165.33470460147555</v>
      </c>
      <c r="C175" s="1">
        <f t="shared" si="14"/>
        <v>0.0005841779459387908</v>
      </c>
      <c r="D175" s="6">
        <f t="shared" si="15"/>
        <v>2.130740522119767E-05</v>
      </c>
      <c r="E175" s="2">
        <v>1611</v>
      </c>
      <c r="F175" s="1">
        <f t="shared" si="16"/>
        <v>715.1597326883656</v>
      </c>
      <c r="G175" s="1">
        <f t="shared" si="17"/>
        <v>0.37865922106357175</v>
      </c>
    </row>
    <row r="176" spans="1:7" ht="15">
      <c r="A176" s="2">
        <f t="shared" si="20"/>
        <v>4</v>
      </c>
      <c r="B176" s="1">
        <f t="shared" si="13"/>
        <v>165.31172511237116</v>
      </c>
      <c r="C176" s="1">
        <f t="shared" si="14"/>
        <v>0.0004276158470020164</v>
      </c>
      <c r="D176" s="6">
        <f t="shared" si="15"/>
        <v>1.559693274013515E-05</v>
      </c>
      <c r="E176" s="2">
        <v>1621</v>
      </c>
      <c r="F176" s="1">
        <f t="shared" si="16"/>
        <v>725.1299623056885</v>
      </c>
      <c r="G176" s="1">
        <f t="shared" si="17"/>
        <v>0.3488888383867561</v>
      </c>
    </row>
    <row r="177" spans="1:7" ht="15">
      <c r="A177" s="2">
        <f t="shared" si="20"/>
        <v>3</v>
      </c>
      <c r="B177" s="1">
        <f t="shared" si="13"/>
        <v>165.28879194027365</v>
      </c>
      <c r="C177" s="1">
        <f t="shared" si="14"/>
        <v>0.0003179495904532814</v>
      </c>
      <c r="D177" s="6">
        <f t="shared" si="15"/>
        <v>1.159694714735388E-05</v>
      </c>
      <c r="E177" s="2">
        <v>1631</v>
      </c>
      <c r="F177" s="1">
        <f t="shared" si="16"/>
        <v>735.1026075499541</v>
      </c>
      <c r="G177" s="1">
        <f t="shared" si="17"/>
        <v>0.3215340826523061</v>
      </c>
    </row>
    <row r="178" spans="1:7" ht="15">
      <c r="A178" s="2">
        <f t="shared" si="20"/>
        <v>2</v>
      </c>
      <c r="B178" s="1">
        <f t="shared" si="13"/>
        <v>165.26586184516452</v>
      </c>
      <c r="C178" s="1">
        <f t="shared" si="14"/>
        <v>0.00021193917245909688</v>
      </c>
      <c r="D178" s="6">
        <f t="shared" si="15"/>
        <v>7.730305228442224E-06</v>
      </c>
      <c r="E178" s="2">
        <v>1641</v>
      </c>
      <c r="F178" s="1">
        <f t="shared" si="16"/>
        <v>745.0774768768066</v>
      </c>
      <c r="G178" s="1">
        <f t="shared" si="17"/>
        <v>0.29640340950481914</v>
      </c>
    </row>
    <row r="179" spans="1:7" ht="15">
      <c r="A179" s="2">
        <f t="shared" si="20"/>
        <v>1</v>
      </c>
      <c r="B179" s="1">
        <f t="shared" si="13"/>
        <v>165.24293121471067</v>
      </c>
      <c r="C179" s="1">
        <f t="shared" si="14"/>
        <v>0.00010597227469588688</v>
      </c>
      <c r="D179" s="6">
        <f t="shared" si="15"/>
        <v>3.8652506737971285E-06</v>
      </c>
      <c r="E179" s="2">
        <v>1651</v>
      </c>
      <c r="F179" s="1">
        <f t="shared" si="16"/>
        <v>755.0543934267434</v>
      </c>
      <c r="G179" s="1">
        <f t="shared" si="17"/>
        <v>0.27331995944155096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8:B8"/>
    <mergeCell ref="A9:B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2010-08-03T13:33:38Z</dcterms:created>
  <dcterms:modified xsi:type="dcterms:W3CDTF">2010-12-06T14:54:38Z</dcterms:modified>
  <cp:category/>
  <cp:version/>
  <cp:contentType/>
  <cp:contentStatus/>
</cp:coreProperties>
</file>