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<sst xmlns="http://schemas.openxmlformats.org/spreadsheetml/2006/main" count="22" uniqueCount="22">
  <si>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Learning curve</t>
  </si>
  <si>
    <t>Time unit</t>
  </si>
  <si>
    <t>Start value chart</t>
  </si>
  <si>
    <t>Time to complete the first unit</t>
  </si>
  <si>
    <t>Cost per time unit</t>
  </si>
  <si>
    <t>Learning curve rate</t>
  </si>
  <si>
    <t>Slope (b)</t>
  </si>
  <si>
    <t>Chart</t>
  </si>
  <si>
    <t>Number of produced units</t>
  </si>
  <si>
    <t>Time/unit</t>
  </si>
  <si>
    <t>Cumulated time</t>
  </si>
  <si>
    <t>Unit cost</t>
  </si>
  <si>
    <t>Cumulative cost</t>
  </si>
  <si>
    <t>Average cost</t>
  </si>
  <si>
    <t>minutes</t>
  </si>
  <si>
    <t>Specify the time unit that you want to measure time with</t>
  </si>
  <si>
    <t xml:space="preserve">Specify the start value for produced units that you want to start drawing the graph with </t>
  </si>
  <si>
    <t>Step value chart</t>
  </si>
  <si>
    <t>Specify the step value for the number of units to be added at each step</t>
  </si>
  <si>
    <t>Enter the cost per unit of time, labor cost per unit time</t>
  </si>
  <si>
    <t>Enter the learning curve rate, 80% means that the time decreases by 20% for each new unit produced (1-learning curve rate)</t>
  </si>
  <si>
    <t>The slope of the learning curve calculated from the learning curve rate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</si>
</sst>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39" fillId="33" borderId="10" xfId="0" applyFont="1" applyFill="1" applyBorder="1" applyAlignment="1">
      <alignment/>
    </xf>
    <xf numFmtId="0" fontId="40" fillId="4" borderId="10" xfId="0" applyFont="1" applyFill="1" applyBorder="1" applyAlignment="1">
      <alignment/>
    </xf>
    <xf numFmtId="9" fontId="40" fillId="4" borderId="10" xfId="48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Learning curve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0925"/>
          <c:w val="0.90875"/>
          <c:h val="0.7985"/>
        </c:manualLayout>
      </c:layout>
      <c:lineChart>
        <c:grouping val="standard"/>
        <c:varyColors val="0"/>
        <c:ser>
          <c:idx val="1"/>
          <c:order val="0"/>
          <c:tx>
            <c:strRef>
              <c:f>Blad1!$B$12</c:f>
              <c:strCache>
                <c:ptCount val="1"/>
                <c:pt idx="0">
                  <c:v>Time/unit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Blad1!$A$13:$A$107</c:f>
              <c:numCache/>
            </c:numRef>
          </c:cat>
          <c:val>
            <c:numRef>
              <c:f>Blad1!$B$13:$B$107</c:f>
              <c:numCache/>
            </c:numRef>
          </c:val>
          <c:smooth val="0"/>
        </c:ser>
        <c:marker val="1"/>
        <c:axId val="34364698"/>
        <c:axId val="40846827"/>
      </c:lineChart>
      <c:lineChart>
        <c:grouping val="standard"/>
        <c:varyColors val="0"/>
        <c:ser>
          <c:idx val="0"/>
          <c:order val="1"/>
          <c:tx>
            <c:strRef>
              <c:f>Blad1!$D$12</c:f>
              <c:strCache>
                <c:ptCount val="1"/>
                <c:pt idx="0">
                  <c:v>Unit cost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Blad1!$D$13:$D$107</c:f>
              <c:numCache/>
            </c:numRef>
          </c:val>
          <c:smooth val="0"/>
        </c:ser>
        <c:ser>
          <c:idx val="2"/>
          <c:order val="2"/>
          <c:tx>
            <c:strRef>
              <c:f>Blad1!$F$12</c:f>
              <c:strCache>
                <c:ptCount val="1"/>
                <c:pt idx="0">
                  <c:v>Average cost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Blad1!$F$13:$F$107</c:f>
              <c:numCache/>
            </c:numRef>
          </c:val>
          <c:smooth val="0"/>
        </c:ser>
        <c:marker val="1"/>
        <c:axId val="32077124"/>
        <c:axId val="20258661"/>
      </c:lineChart>
      <c:catAx>
        <c:axId val="3436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46827"/>
        <c:crosses val="autoZero"/>
        <c:auto val="1"/>
        <c:lblOffset val="100"/>
        <c:tickLblSkip val="4"/>
        <c:noMultiLvlLbl val="0"/>
      </c:catAx>
      <c:valAx>
        <c:axId val="40846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per unit</a:t>
                </a:r>
              </a:p>
            </c:rich>
          </c:tx>
          <c:layout>
            <c:manualLayout>
              <c:xMode val="factor"/>
              <c:yMode val="factor"/>
              <c:x val="-0.02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64698"/>
        <c:crossesAt val="1"/>
        <c:crossBetween val="between"/>
        <c:dispUnits/>
      </c:valAx>
      <c:catAx>
        <c:axId val="32077124"/>
        <c:scaling>
          <c:orientation val="minMax"/>
        </c:scaling>
        <c:axPos val="b"/>
        <c:delete val="1"/>
        <c:majorTickMark val="out"/>
        <c:minorTickMark val="none"/>
        <c:tickLblPos val="nextTo"/>
        <c:crossAx val="20258661"/>
        <c:crosses val="autoZero"/>
        <c:auto val="1"/>
        <c:lblOffset val="100"/>
        <c:tickLblSkip val="1"/>
        <c:noMultiLvlLbl val="0"/>
      </c:catAx>
      <c:valAx>
        <c:axId val="20258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Cost per unit</a:t>
                </a:r>
              </a:p>
            </c:rich>
          </c:tx>
          <c:layout>
            <c:manualLayout>
              <c:xMode val="factor"/>
              <c:yMode val="factor"/>
              <c:x val="0.237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771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85"/>
          <c:y val="0.93775"/>
          <c:w val="0.47975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16</xdr:col>
      <xdr:colOff>361950</xdr:colOff>
      <xdr:row>34</xdr:row>
      <xdr:rowOff>142875</xdr:rowOff>
    </xdr:to>
    <xdr:graphicFrame>
      <xdr:nvGraphicFramePr>
        <xdr:cNvPr id="1" name="Diagram 1"/>
        <xdr:cNvGraphicFramePr/>
      </xdr:nvGraphicFramePr>
      <xdr:xfrm>
        <a:off x="6905625" y="2143125"/>
        <a:ext cx="64579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6.8515625" style="0" bestFit="1" customWidth="1"/>
    <col min="2" max="2" width="12.7109375" style="0" bestFit="1" customWidth="1"/>
    <col min="3" max="3" width="16.00390625" style="0" customWidth="1"/>
    <col min="4" max="4" width="12.421875" style="0" bestFit="1" customWidth="1"/>
    <col min="5" max="5" width="18.140625" style="0" bestFit="1" customWidth="1"/>
    <col min="6" max="6" width="17.421875" style="0" bestFit="1" customWidth="1"/>
  </cols>
  <sheetData>
    <row r="1" ht="18.75">
      <c r="A1" s="1" t="s">
        <v>0</v>
      </c>
    </row>
    <row r="3" spans="1:3" ht="15">
      <c r="A3" s="6" t="s">
        <v>1</v>
      </c>
      <c r="B3" s="7" t="s">
        <v>14</v>
      </c>
      <c r="C3" s="3" t="s">
        <v>15</v>
      </c>
    </row>
    <row r="4" spans="1:3" ht="15">
      <c r="A4" s="6" t="s">
        <v>2</v>
      </c>
      <c r="B4" s="7">
        <v>1</v>
      </c>
      <c r="C4" s="3" t="s">
        <v>16</v>
      </c>
    </row>
    <row r="5" spans="1:3" ht="15">
      <c r="A5" s="6" t="s">
        <v>17</v>
      </c>
      <c r="B5" s="7">
        <v>1</v>
      </c>
      <c r="C5" s="3" t="s">
        <v>18</v>
      </c>
    </row>
    <row r="6" spans="1:3" ht="15">
      <c r="A6" s="6" t="s">
        <v>3</v>
      </c>
      <c r="B6" s="7">
        <v>50</v>
      </c>
      <c r="C6" s="3" t="str">
        <f>B3</f>
        <v>minutes</v>
      </c>
    </row>
    <row r="7" spans="1:3" ht="15">
      <c r="A7" s="6" t="s">
        <v>4</v>
      </c>
      <c r="B7" s="7">
        <v>3.25</v>
      </c>
      <c r="C7" s="3" t="s">
        <v>19</v>
      </c>
    </row>
    <row r="8" spans="1:3" ht="15">
      <c r="A8" s="6" t="s">
        <v>5</v>
      </c>
      <c r="B8" s="8">
        <v>0.95</v>
      </c>
      <c r="C8" s="3" t="s">
        <v>20</v>
      </c>
    </row>
    <row r="9" spans="1:3" ht="15">
      <c r="A9" s="6" t="s">
        <v>6</v>
      </c>
      <c r="B9" s="4">
        <f>LOG(B8)/LOG(2)</f>
        <v>-0.07400058144377691</v>
      </c>
      <c r="C9" s="3" t="s">
        <v>21</v>
      </c>
    </row>
    <row r="11" ht="15">
      <c r="A11" s="2" t="s">
        <v>7</v>
      </c>
    </row>
    <row r="12" spans="1:6" ht="15">
      <c r="A12" s="6" t="s">
        <v>8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</row>
    <row r="13" spans="1:6" ht="15">
      <c r="A13" s="4">
        <f>B4</f>
        <v>1</v>
      </c>
      <c r="B13" s="5">
        <f>$B$6*POWER(A13,$B$9)</f>
        <v>50</v>
      </c>
      <c r="C13" s="5">
        <f>SUM($B$13:B13)</f>
        <v>50</v>
      </c>
      <c r="D13" s="5">
        <f>B13*$B$7</f>
        <v>162.5</v>
      </c>
      <c r="E13" s="5">
        <f>$B$7*C13</f>
        <v>162.5</v>
      </c>
      <c r="F13" s="5">
        <f>E13/A13</f>
        <v>162.5</v>
      </c>
    </row>
    <row r="14" spans="1:6" ht="15">
      <c r="A14" s="4">
        <f>A13+$B$5</f>
        <v>2</v>
      </c>
      <c r="B14" s="5">
        <f aca="true" t="shared" si="0" ref="B14:B77">$B$6*POWER(A14,$B$9)</f>
        <v>47.5</v>
      </c>
      <c r="C14" s="5">
        <f>SUM($B$13:B14)</f>
        <v>97.5</v>
      </c>
      <c r="D14" s="5">
        <f aca="true" t="shared" si="1" ref="D14:D77">B14*$B$7</f>
        <v>154.375</v>
      </c>
      <c r="E14" s="5">
        <f aca="true" t="shared" si="2" ref="E14:E77">$B$7*C14</f>
        <v>316.875</v>
      </c>
      <c r="F14" s="5">
        <f>E14/A14</f>
        <v>158.4375</v>
      </c>
    </row>
    <row r="15" spans="1:6" ht="15">
      <c r="A15" s="4">
        <f aca="true" t="shared" si="3" ref="A15:A78">A14+$B$5</f>
        <v>3</v>
      </c>
      <c r="B15" s="5">
        <f t="shared" si="0"/>
        <v>46.09594832379724</v>
      </c>
      <c r="C15" s="5">
        <f>SUM($B$13:B15)</f>
        <v>143.59594832379724</v>
      </c>
      <c r="D15" s="5">
        <f t="shared" si="1"/>
        <v>149.81183205234103</v>
      </c>
      <c r="E15" s="5">
        <f t="shared" si="2"/>
        <v>466.68683205234106</v>
      </c>
      <c r="F15" s="5">
        <f aca="true" t="shared" si="4" ref="F15:F77">E15/A15</f>
        <v>155.56227735078036</v>
      </c>
    </row>
    <row r="16" spans="1:6" ht="15">
      <c r="A16" s="4">
        <f t="shared" si="3"/>
        <v>4</v>
      </c>
      <c r="B16" s="5">
        <f t="shared" si="0"/>
        <v>45.125</v>
      </c>
      <c r="C16" s="5">
        <f>SUM($B$13:B16)</f>
        <v>188.72094832379724</v>
      </c>
      <c r="D16" s="5">
        <f t="shared" si="1"/>
        <v>146.65625</v>
      </c>
      <c r="E16" s="5">
        <f t="shared" si="2"/>
        <v>613.3430820523411</v>
      </c>
      <c r="F16" s="5">
        <f t="shared" si="4"/>
        <v>153.33577051308527</v>
      </c>
    </row>
    <row r="17" spans="1:6" ht="15">
      <c r="A17" s="4">
        <f t="shared" si="3"/>
        <v>5</v>
      </c>
      <c r="B17" s="5">
        <f t="shared" si="0"/>
        <v>44.38598045728468</v>
      </c>
      <c r="C17" s="5">
        <f>SUM($B$13:B17)</f>
        <v>233.10692878108193</v>
      </c>
      <c r="D17" s="5">
        <f t="shared" si="1"/>
        <v>144.25443648617522</v>
      </c>
      <c r="E17" s="5">
        <f t="shared" si="2"/>
        <v>757.5975185385163</v>
      </c>
      <c r="F17" s="5">
        <f t="shared" si="4"/>
        <v>151.51950370770325</v>
      </c>
    </row>
    <row r="18" spans="1:6" ht="15">
      <c r="A18" s="4">
        <f t="shared" si="3"/>
        <v>6</v>
      </c>
      <c r="B18" s="5">
        <f t="shared" si="0"/>
        <v>43.791150907607374</v>
      </c>
      <c r="C18" s="5">
        <f>SUM($B$13:B18)</f>
        <v>276.89807968868934</v>
      </c>
      <c r="D18" s="5">
        <f t="shared" si="1"/>
        <v>142.32124044972397</v>
      </c>
      <c r="E18" s="5">
        <f t="shared" si="2"/>
        <v>899.9187589882404</v>
      </c>
      <c r="F18" s="5">
        <f t="shared" si="4"/>
        <v>149.9864598313734</v>
      </c>
    </row>
    <row r="19" spans="1:6" ht="15">
      <c r="A19" s="4">
        <f t="shared" si="3"/>
        <v>7</v>
      </c>
      <c r="B19" s="5">
        <f t="shared" si="0"/>
        <v>43.294453103652664</v>
      </c>
      <c r="C19" s="5">
        <f>SUM($B$13:B19)</f>
        <v>320.192532792342</v>
      </c>
      <c r="D19" s="5">
        <f t="shared" si="1"/>
        <v>140.70697258687116</v>
      </c>
      <c r="E19" s="5">
        <f t="shared" si="2"/>
        <v>1040.6257315751113</v>
      </c>
      <c r="F19" s="5">
        <f t="shared" si="4"/>
        <v>148.6608187964445</v>
      </c>
    </row>
    <row r="20" spans="1:6" ht="15">
      <c r="A20" s="4">
        <f t="shared" si="3"/>
        <v>8</v>
      </c>
      <c r="B20" s="5">
        <f t="shared" si="0"/>
        <v>42.86874999999999</v>
      </c>
      <c r="C20" s="5">
        <f>SUM($B$13:B20)</f>
        <v>363.06128279234196</v>
      </c>
      <c r="D20" s="5">
        <f t="shared" si="1"/>
        <v>139.32343749999998</v>
      </c>
      <c r="E20" s="5">
        <f t="shared" si="2"/>
        <v>1179.9491690751113</v>
      </c>
      <c r="F20" s="5">
        <f t="shared" si="4"/>
        <v>147.4936461343889</v>
      </c>
    </row>
    <row r="21" spans="1:6" ht="15">
      <c r="A21" s="4">
        <f t="shared" si="3"/>
        <v>9</v>
      </c>
      <c r="B21" s="5">
        <f t="shared" si="0"/>
        <v>42.49672903740371</v>
      </c>
      <c r="C21" s="5">
        <f>SUM($B$13:B21)</f>
        <v>405.5580118297457</v>
      </c>
      <c r="D21" s="5">
        <f t="shared" si="1"/>
        <v>138.11436937156205</v>
      </c>
      <c r="E21" s="5">
        <f t="shared" si="2"/>
        <v>1318.0635384466734</v>
      </c>
      <c r="F21" s="5">
        <f t="shared" si="4"/>
        <v>146.4515042718526</v>
      </c>
    </row>
    <row r="22" spans="1:6" ht="15">
      <c r="A22" s="4">
        <f t="shared" si="3"/>
        <v>10</v>
      </c>
      <c r="B22" s="5">
        <f t="shared" si="0"/>
        <v>42.16668143442044</v>
      </c>
      <c r="C22" s="5">
        <f>SUM($B$13:B22)</f>
        <v>447.72469326416615</v>
      </c>
      <c r="D22" s="5">
        <f t="shared" si="1"/>
        <v>137.04171466186642</v>
      </c>
      <c r="E22" s="5">
        <f t="shared" si="2"/>
        <v>1455.10525310854</v>
      </c>
      <c r="F22" s="5">
        <f t="shared" si="4"/>
        <v>145.510525310854</v>
      </c>
    </row>
    <row r="23" spans="1:6" ht="15">
      <c r="A23" s="4">
        <f t="shared" si="3"/>
        <v>11</v>
      </c>
      <c r="B23" s="5">
        <f t="shared" si="0"/>
        <v>41.87032579042823</v>
      </c>
      <c r="C23" s="5">
        <f>SUM($B$13:B23)</f>
        <v>489.5950190545944</v>
      </c>
      <c r="D23" s="5">
        <f t="shared" si="1"/>
        <v>136.07855881889176</v>
      </c>
      <c r="E23" s="5">
        <f t="shared" si="2"/>
        <v>1591.1838119274319</v>
      </c>
      <c r="F23" s="5">
        <f t="shared" si="4"/>
        <v>144.6530738115847</v>
      </c>
    </row>
    <row r="24" spans="1:6" ht="15">
      <c r="A24" s="4">
        <f t="shared" si="3"/>
        <v>12</v>
      </c>
      <c r="B24" s="5">
        <f t="shared" si="0"/>
        <v>41.601593362227</v>
      </c>
      <c r="C24" s="5">
        <f>SUM($B$13:B24)</f>
        <v>531.1966124168214</v>
      </c>
      <c r="D24" s="5">
        <f t="shared" si="1"/>
        <v>135.20517842723774</v>
      </c>
      <c r="E24" s="5">
        <f t="shared" si="2"/>
        <v>1726.3889903546694</v>
      </c>
      <c r="F24" s="5">
        <f t="shared" si="4"/>
        <v>143.86574919622245</v>
      </c>
    </row>
    <row r="25" spans="1:6" ht="15">
      <c r="A25" s="4">
        <f t="shared" si="3"/>
        <v>13</v>
      </c>
      <c r="B25" s="5">
        <f t="shared" si="0"/>
        <v>41.35590686133519</v>
      </c>
      <c r="C25" s="5">
        <f>SUM($B$13:B25)</f>
        <v>572.5525192781565</v>
      </c>
      <c r="D25" s="5">
        <f t="shared" si="1"/>
        <v>134.40669729933938</v>
      </c>
      <c r="E25" s="5">
        <f t="shared" si="2"/>
        <v>1860.7956876540088</v>
      </c>
      <c r="F25" s="5">
        <f t="shared" si="4"/>
        <v>143.13812981953913</v>
      </c>
    </row>
    <row r="26" spans="1:6" ht="15">
      <c r="A26" s="4">
        <f t="shared" si="3"/>
        <v>14</v>
      </c>
      <c r="B26" s="5">
        <f t="shared" si="0"/>
        <v>41.12973044847003</v>
      </c>
      <c r="C26" s="5">
        <f>SUM($B$13:B26)</f>
        <v>613.6822497266265</v>
      </c>
      <c r="D26" s="5">
        <f t="shared" si="1"/>
        <v>133.6716239575276</v>
      </c>
      <c r="E26" s="5">
        <f t="shared" si="2"/>
        <v>1994.4673116115362</v>
      </c>
      <c r="F26" s="5">
        <f t="shared" si="4"/>
        <v>142.46195082939545</v>
      </c>
    </row>
    <row r="27" spans="1:6" ht="15">
      <c r="A27" s="4">
        <f t="shared" si="3"/>
        <v>15</v>
      </c>
      <c r="B27" s="5">
        <f t="shared" si="0"/>
        <v>40.920277229201375</v>
      </c>
      <c r="C27" s="5">
        <f>SUM($B$13:B27)</f>
        <v>654.6025269558279</v>
      </c>
      <c r="D27" s="5">
        <f t="shared" si="1"/>
        <v>132.99090099490448</v>
      </c>
      <c r="E27" s="5">
        <f t="shared" si="2"/>
        <v>2127.4582126064406</v>
      </c>
      <c r="F27" s="5">
        <f t="shared" si="4"/>
        <v>141.83054750709604</v>
      </c>
    </row>
    <row r="28" spans="1:6" ht="15">
      <c r="A28" s="4">
        <f t="shared" si="3"/>
        <v>16</v>
      </c>
      <c r="B28" s="5">
        <f t="shared" si="0"/>
        <v>40.725312499999994</v>
      </c>
      <c r="C28" s="5">
        <f>SUM($B$13:B28)</f>
        <v>695.3278394558279</v>
      </c>
      <c r="D28" s="5">
        <f t="shared" si="1"/>
        <v>132.35726562499997</v>
      </c>
      <c r="E28" s="5">
        <f t="shared" si="2"/>
        <v>2259.8154782314405</v>
      </c>
      <c r="F28" s="5">
        <f t="shared" si="4"/>
        <v>141.23846738946503</v>
      </c>
    </row>
    <row r="29" spans="1:6" ht="15">
      <c r="A29" s="4">
        <f t="shared" si="3"/>
        <v>17</v>
      </c>
      <c r="B29" s="5">
        <f t="shared" si="0"/>
        <v>40.54301748786691</v>
      </c>
      <c r="C29" s="5">
        <f>SUM($B$13:B29)</f>
        <v>735.8708569436948</v>
      </c>
      <c r="D29" s="5">
        <f t="shared" si="1"/>
        <v>131.76480683556747</v>
      </c>
      <c r="E29" s="5">
        <f t="shared" si="2"/>
        <v>2391.580285067008</v>
      </c>
      <c r="F29" s="5">
        <f t="shared" si="4"/>
        <v>140.68119323923577</v>
      </c>
    </row>
    <row r="30" spans="1:6" ht="15">
      <c r="A30" s="4">
        <f t="shared" si="3"/>
        <v>18</v>
      </c>
      <c r="B30" s="5">
        <f t="shared" si="0"/>
        <v>40.37189258553352</v>
      </c>
      <c r="C30" s="5">
        <f>SUM($B$13:B30)</f>
        <v>776.2427495292283</v>
      </c>
      <c r="D30" s="5">
        <f t="shared" si="1"/>
        <v>131.20865090298395</v>
      </c>
      <c r="E30" s="5">
        <f t="shared" si="2"/>
        <v>2522.788935969992</v>
      </c>
      <c r="F30" s="5">
        <f t="shared" si="4"/>
        <v>140.15494088722178</v>
      </c>
    </row>
    <row r="31" spans="1:6" ht="15">
      <c r="A31" s="4">
        <f t="shared" si="3"/>
        <v>19</v>
      </c>
      <c r="B31" s="5">
        <f t="shared" si="0"/>
        <v>40.210687115755086</v>
      </c>
      <c r="C31" s="5">
        <f>SUM($B$13:B31)</f>
        <v>816.4534366449833</v>
      </c>
      <c r="D31" s="5">
        <f t="shared" si="1"/>
        <v>130.68473312620404</v>
      </c>
      <c r="E31" s="5">
        <f t="shared" si="2"/>
        <v>2653.473669096196</v>
      </c>
      <c r="F31" s="5">
        <f t="shared" si="4"/>
        <v>139.65650889979977</v>
      </c>
    </row>
    <row r="32" spans="1:6" ht="15">
      <c r="A32" s="4">
        <f t="shared" si="3"/>
        <v>20</v>
      </c>
      <c r="B32" s="5">
        <f t="shared" si="0"/>
        <v>40.058347362699415</v>
      </c>
      <c r="C32" s="5">
        <f>SUM($B$13:B32)</f>
        <v>856.5117840076828</v>
      </c>
      <c r="D32" s="5">
        <f t="shared" si="1"/>
        <v>130.1896289287731</v>
      </c>
      <c r="E32" s="5">
        <f t="shared" si="2"/>
        <v>2783.6632980249688</v>
      </c>
      <c r="F32" s="5">
        <f t="shared" si="4"/>
        <v>139.18316490124843</v>
      </c>
    </row>
    <row r="33" spans="1:6" ht="15">
      <c r="A33" s="4">
        <f t="shared" si="3"/>
        <v>21</v>
      </c>
      <c r="B33" s="5">
        <f t="shared" si="0"/>
        <v>39.91397745946072</v>
      </c>
      <c r="C33" s="5">
        <f>SUM($B$13:B33)</f>
        <v>896.4257614671435</v>
      </c>
      <c r="D33" s="5">
        <f t="shared" si="1"/>
        <v>129.72042674324734</v>
      </c>
      <c r="E33" s="5">
        <f t="shared" si="2"/>
        <v>2913.3837247682163</v>
      </c>
      <c r="F33" s="5">
        <f t="shared" si="4"/>
        <v>138.73255832229603</v>
      </c>
    </row>
    <row r="34" spans="1:6" ht="15">
      <c r="A34" s="4">
        <f t="shared" si="3"/>
        <v>22</v>
      </c>
      <c r="B34" s="5">
        <f t="shared" si="0"/>
        <v>39.77680950090682</v>
      </c>
      <c r="C34" s="5">
        <f>SUM($B$13:B34)</f>
        <v>936.2025709680503</v>
      </c>
      <c r="D34" s="5">
        <f t="shared" si="1"/>
        <v>129.27463087794717</v>
      </c>
      <c r="E34" s="5">
        <f t="shared" si="2"/>
        <v>3042.6583556461633</v>
      </c>
      <c r="F34" s="5">
        <f t="shared" si="4"/>
        <v>138.30265252937104</v>
      </c>
    </row>
    <row r="35" spans="1:6" ht="15">
      <c r="A35" s="4">
        <f t="shared" si="3"/>
        <v>23</v>
      </c>
      <c r="B35" s="5">
        <f t="shared" si="0"/>
        <v>39.64618039239723</v>
      </c>
      <c r="C35" s="5">
        <f>SUM($B$13:B35)</f>
        <v>975.8487513604475</v>
      </c>
      <c r="D35" s="5">
        <f t="shared" si="1"/>
        <v>128.85008627529098</v>
      </c>
      <c r="E35" s="5">
        <f t="shared" si="2"/>
        <v>3171.5084419214545</v>
      </c>
      <c r="F35" s="5">
        <f t="shared" si="4"/>
        <v>137.89167138788932</v>
      </c>
    </row>
    <row r="36" spans="1:6" ht="15">
      <c r="A36" s="4">
        <f t="shared" si="3"/>
        <v>24</v>
      </c>
      <c r="B36" s="5">
        <f t="shared" si="0"/>
        <v>39.521513694115654</v>
      </c>
      <c r="C36" s="5">
        <f>SUM($B$13:B36)</f>
        <v>1015.3702650545632</v>
      </c>
      <c r="D36" s="5">
        <f t="shared" si="1"/>
        <v>128.44491950587587</v>
      </c>
      <c r="E36" s="5">
        <f t="shared" si="2"/>
        <v>3299.9533614273305</v>
      </c>
      <c r="F36" s="5">
        <f t="shared" si="4"/>
        <v>137.49805672613877</v>
      </c>
    </row>
    <row r="37" spans="1:6" ht="15">
      <c r="A37" s="4">
        <f t="shared" si="3"/>
        <v>25</v>
      </c>
      <c r="B37" s="5">
        <f t="shared" si="0"/>
        <v>39.402305223089144</v>
      </c>
      <c r="C37" s="5">
        <f>SUM($B$13:B37)</f>
        <v>1054.7725702776524</v>
      </c>
      <c r="D37" s="5">
        <f t="shared" si="1"/>
        <v>128.0574919750397</v>
      </c>
      <c r="E37" s="5">
        <f t="shared" si="2"/>
        <v>3428.0108534023702</v>
      </c>
      <c r="F37" s="5">
        <f t="shared" si="4"/>
        <v>137.12043413609481</v>
      </c>
    </row>
    <row r="38" spans="1:6" ht="15">
      <c r="A38" s="4">
        <f t="shared" si="3"/>
        <v>26</v>
      </c>
      <c r="B38" s="5">
        <f t="shared" si="0"/>
        <v>39.28811151826843</v>
      </c>
      <c r="C38" s="5">
        <f>SUM($B$13:B38)</f>
        <v>1094.0606817959208</v>
      </c>
      <c r="D38" s="5">
        <f t="shared" si="1"/>
        <v>127.6863624343724</v>
      </c>
      <c r="E38" s="5">
        <f t="shared" si="2"/>
        <v>3555.6972158367425</v>
      </c>
      <c r="F38" s="5">
        <f t="shared" si="4"/>
        <v>136.7575852244901</v>
      </c>
    </row>
    <row r="39" spans="1:6" ht="15">
      <c r="A39" s="4">
        <f t="shared" si="3"/>
        <v>27</v>
      </c>
      <c r="B39" s="5">
        <f t="shared" si="0"/>
        <v>39.1785405127715</v>
      </c>
      <c r="C39" s="5">
        <f>SUM($B$13:B39)</f>
        <v>1133.2392223086922</v>
      </c>
      <c r="D39" s="5">
        <f t="shared" si="1"/>
        <v>127.33025666650737</v>
      </c>
      <c r="E39" s="5">
        <f t="shared" si="2"/>
        <v>3683.0274725032496</v>
      </c>
      <c r="F39" s="5">
        <f t="shared" si="4"/>
        <v>136.40842490752777</v>
      </c>
    </row>
    <row r="40" spans="1:6" ht="15">
      <c r="A40" s="4">
        <f t="shared" si="3"/>
        <v>28</v>
      </c>
      <c r="B40" s="5">
        <f t="shared" si="0"/>
        <v>39.07324392604652</v>
      </c>
      <c r="C40" s="5">
        <f>SUM($B$13:B40)</f>
        <v>1172.3124662347386</v>
      </c>
      <c r="D40" s="5">
        <f t="shared" si="1"/>
        <v>126.9880427596512</v>
      </c>
      <c r="E40" s="5">
        <f t="shared" si="2"/>
        <v>3810.0155152629004</v>
      </c>
      <c r="F40" s="5">
        <f t="shared" si="4"/>
        <v>136.07198268796074</v>
      </c>
    </row>
    <row r="41" spans="1:6" ht="15">
      <c r="A41" s="4">
        <f t="shared" si="3"/>
        <v>29</v>
      </c>
      <c r="B41" s="5">
        <f t="shared" si="0"/>
        <v>38.97191100959915</v>
      </c>
      <c r="C41" s="5">
        <f>SUM($B$13:B41)</f>
        <v>1211.2843772443377</v>
      </c>
      <c r="D41" s="5">
        <f t="shared" si="1"/>
        <v>126.65871078119723</v>
      </c>
      <c r="E41" s="5">
        <f t="shared" si="2"/>
        <v>3936.674226044098</v>
      </c>
      <c r="F41" s="5">
        <f t="shared" si="4"/>
        <v>135.74738710496888</v>
      </c>
    </row>
    <row r="42" spans="1:6" ht="15">
      <c r="A42" s="4">
        <f t="shared" si="3"/>
        <v>30</v>
      </c>
      <c r="B42" s="5">
        <f t="shared" si="0"/>
        <v>38.8742633677413</v>
      </c>
      <c r="C42" s="5">
        <f>SUM($B$13:B42)</f>
        <v>1250.1586406120791</v>
      </c>
      <c r="D42" s="5">
        <f t="shared" si="1"/>
        <v>126.34135594515922</v>
      </c>
      <c r="E42" s="5">
        <f t="shared" si="2"/>
        <v>4063.015581989257</v>
      </c>
      <c r="F42" s="5">
        <f t="shared" si="4"/>
        <v>135.43385273297523</v>
      </c>
    </row>
    <row r="43" spans="1:6" ht="15">
      <c r="A43" s="4">
        <f t="shared" si="3"/>
        <v>31</v>
      </c>
      <c r="B43" s="5">
        <f t="shared" si="0"/>
        <v>38.780050639393316</v>
      </c>
      <c r="C43" s="5">
        <f>SUM($B$13:B43)</f>
        <v>1288.9386912514724</v>
      </c>
      <c r="D43" s="5">
        <f t="shared" si="1"/>
        <v>126.03516457802827</v>
      </c>
      <c r="E43" s="5">
        <f t="shared" si="2"/>
        <v>4189.050746567285</v>
      </c>
      <c r="F43" s="5">
        <f t="shared" si="4"/>
        <v>135.13066924410597</v>
      </c>
    </row>
    <row r="44" spans="1:6" ht="15">
      <c r="A44" s="4">
        <f t="shared" si="3"/>
        <v>32</v>
      </c>
      <c r="B44" s="5">
        <f t="shared" si="0"/>
        <v>38.68904687499999</v>
      </c>
      <c r="C44" s="5">
        <f>SUM($B$13:B44)</f>
        <v>1327.6277381264724</v>
      </c>
      <c r="D44" s="5">
        <f t="shared" si="1"/>
        <v>125.73940234374996</v>
      </c>
      <c r="E44" s="5">
        <f t="shared" si="2"/>
        <v>4314.790148911035</v>
      </c>
      <c r="F44" s="5">
        <f t="shared" si="4"/>
        <v>134.83719215346986</v>
      </c>
    </row>
    <row r="45" spans="1:6" ht="15">
      <c r="A45" s="4">
        <f t="shared" si="3"/>
        <v>33</v>
      </c>
      <c r="B45" s="5">
        <f t="shared" si="0"/>
        <v>38.60104747872269</v>
      </c>
      <c r="C45" s="5">
        <f>SUM($B$13:B45)</f>
        <v>1366.228785605195</v>
      </c>
      <c r="D45" s="5">
        <f t="shared" si="1"/>
        <v>125.45340430584875</v>
      </c>
      <c r="E45" s="5">
        <f t="shared" si="2"/>
        <v>4440.243553216884</v>
      </c>
      <c r="F45" s="5">
        <f t="shared" si="4"/>
        <v>134.55283494596617</v>
      </c>
    </row>
    <row r="46" spans="1:6" ht="15">
      <c r="A46" s="4">
        <f t="shared" si="3"/>
        <v>34</v>
      </c>
      <c r="B46" s="5">
        <f t="shared" si="0"/>
        <v>38.51586661347356</v>
      </c>
      <c r="C46" s="5">
        <f>SUM($B$13:B46)</f>
        <v>1404.7446522186685</v>
      </c>
      <c r="D46" s="5">
        <f t="shared" si="1"/>
        <v>125.17656649378908</v>
      </c>
      <c r="E46" s="5">
        <f t="shared" si="2"/>
        <v>4565.420119710673</v>
      </c>
      <c r="F46" s="5">
        <f t="shared" si="4"/>
        <v>134.27706234443156</v>
      </c>
    </row>
    <row r="47" spans="1:6" ht="15">
      <c r="A47" s="4">
        <f t="shared" si="3"/>
        <v>35</v>
      </c>
      <c r="B47" s="5">
        <f t="shared" si="0"/>
        <v>38.433334987351095</v>
      </c>
      <c r="C47" s="5">
        <f>SUM($B$13:B47)</f>
        <v>1443.1779872060197</v>
      </c>
      <c r="D47" s="5">
        <f t="shared" si="1"/>
        <v>124.90833870889107</v>
      </c>
      <c r="E47" s="5">
        <f t="shared" si="2"/>
        <v>4690.328458419564</v>
      </c>
      <c r="F47" s="5">
        <f t="shared" si="4"/>
        <v>134.00938452627327</v>
      </c>
    </row>
    <row r="48" spans="1:6" ht="15">
      <c r="A48" s="4">
        <f t="shared" si="3"/>
        <v>36</v>
      </c>
      <c r="B48" s="5">
        <f t="shared" si="0"/>
        <v>38.353297956256846</v>
      </c>
      <c r="C48" s="5">
        <f>SUM($B$13:B48)</f>
        <v>1481.5312851622766</v>
      </c>
      <c r="D48" s="5">
        <f t="shared" si="1"/>
        <v>124.64821835783475</v>
      </c>
      <c r="E48" s="5">
        <f t="shared" si="2"/>
        <v>4814.976676777399</v>
      </c>
      <c r="F48" s="5">
        <f t="shared" si="4"/>
        <v>133.74935213270552</v>
      </c>
    </row>
    <row r="49" spans="1:6" ht="15">
      <c r="A49" s="4">
        <f t="shared" si="3"/>
        <v>37</v>
      </c>
      <c r="B49" s="5">
        <f t="shared" si="0"/>
        <v>38.27561389010695</v>
      </c>
      <c r="C49" s="5">
        <f>SUM($B$13:B49)</f>
        <v>1519.8068990523836</v>
      </c>
      <c r="D49" s="5">
        <f t="shared" si="1"/>
        <v>124.3957451428476</v>
      </c>
      <c r="E49" s="5">
        <f t="shared" si="2"/>
        <v>4939.372421920247</v>
      </c>
      <c r="F49" s="5">
        <f t="shared" si="4"/>
        <v>133.49655194379045</v>
      </c>
    </row>
    <row r="50" spans="1:6" ht="15">
      <c r="A50" s="4">
        <f t="shared" si="3"/>
        <v>38</v>
      </c>
      <c r="B50" s="5">
        <f t="shared" si="0"/>
        <v>38.200152759967324</v>
      </c>
      <c r="C50" s="5">
        <f>SUM($B$13:B50)</f>
        <v>1558.007051812351</v>
      </c>
      <c r="D50" s="5">
        <f t="shared" si="1"/>
        <v>124.1504964698938</v>
      </c>
      <c r="E50" s="5">
        <f t="shared" si="2"/>
        <v>5063.52291839014</v>
      </c>
      <c r="F50" s="5">
        <f t="shared" si="4"/>
        <v>133.25060311553</v>
      </c>
    </row>
    <row r="51" spans="1:6" ht="15">
      <c r="A51" s="4">
        <f t="shared" si="3"/>
        <v>39</v>
      </c>
      <c r="B51" s="5">
        <f t="shared" si="0"/>
        <v>38.12679491127757</v>
      </c>
      <c r="C51" s="5">
        <f>SUM($B$13:B51)</f>
        <v>1596.1338467236285</v>
      </c>
      <c r="D51" s="5">
        <f t="shared" si="1"/>
        <v>123.9120834616521</v>
      </c>
      <c r="E51" s="5">
        <f t="shared" si="2"/>
        <v>5187.435001851793</v>
      </c>
      <c r="F51" s="5">
        <f t="shared" si="4"/>
        <v>133.0111538936357</v>
      </c>
    </row>
    <row r="52" spans="1:6" ht="15">
      <c r="A52" s="4">
        <f t="shared" si="3"/>
        <v>40</v>
      </c>
      <c r="B52" s="5">
        <f t="shared" si="0"/>
        <v>38.05542999456444</v>
      </c>
      <c r="C52" s="5">
        <f>SUM($B$13:B52)</f>
        <v>1634.189276718193</v>
      </c>
      <c r="D52" s="5">
        <f t="shared" si="1"/>
        <v>123.68014748233443</v>
      </c>
      <c r="E52" s="5">
        <f t="shared" si="2"/>
        <v>5311.115149334128</v>
      </c>
      <c r="F52" s="5">
        <f t="shared" si="4"/>
        <v>132.7778787333532</v>
      </c>
    </row>
    <row r="53" spans="1:6" ht="15">
      <c r="A53" s="4">
        <f t="shared" si="3"/>
        <v>41</v>
      </c>
      <c r="B53" s="5">
        <f t="shared" si="0"/>
        <v>37.98595603003824</v>
      </c>
      <c r="C53" s="5">
        <f>SUM($B$13:B53)</f>
        <v>1672.1752327482313</v>
      </c>
      <c r="D53" s="5">
        <f t="shared" si="1"/>
        <v>123.45435709762427</v>
      </c>
      <c r="E53" s="5">
        <f t="shared" si="2"/>
        <v>5434.5695064317515</v>
      </c>
      <c r="F53" s="5">
        <f t="shared" si="4"/>
        <v>132.5504757666281</v>
      </c>
    </row>
    <row r="54" spans="1:6" ht="15">
      <c r="A54" s="4">
        <f t="shared" si="3"/>
        <v>42</v>
      </c>
      <c r="B54" s="5">
        <f t="shared" si="0"/>
        <v>37.91827858648768</v>
      </c>
      <c r="C54" s="5">
        <f>SUM($B$13:B54)</f>
        <v>1710.093511334719</v>
      </c>
      <c r="D54" s="5">
        <f t="shared" si="1"/>
        <v>123.23440540608496</v>
      </c>
      <c r="E54" s="5">
        <f t="shared" si="2"/>
        <v>5557.803911837837</v>
      </c>
      <c r="F54" s="5">
        <f t="shared" si="4"/>
        <v>132.32866456756756</v>
      </c>
    </row>
    <row r="55" spans="1:6" ht="15">
      <c r="A55" s="4">
        <f t="shared" si="3"/>
        <v>43</v>
      </c>
      <c r="B55" s="5">
        <f t="shared" si="0"/>
        <v>37.85231005814685</v>
      </c>
      <c r="C55" s="5">
        <f>SUM($B$13:B55)</f>
        <v>1747.945821392866</v>
      </c>
      <c r="D55" s="5">
        <f t="shared" si="1"/>
        <v>123.02000768897726</v>
      </c>
      <c r="E55" s="5">
        <f t="shared" si="2"/>
        <v>5680.823919526814</v>
      </c>
      <c r="F55" s="5">
        <f t="shared" si="4"/>
        <v>132.1121841750422</v>
      </c>
    </row>
    <row r="56" spans="1:6" ht="15">
      <c r="A56" s="4">
        <f t="shared" si="3"/>
        <v>44</v>
      </c>
      <c r="B56" s="5">
        <f t="shared" si="0"/>
        <v>37.78796902586148</v>
      </c>
      <c r="C56" s="5">
        <f>SUM($B$13:B56)</f>
        <v>1785.7337904187275</v>
      </c>
      <c r="D56" s="5">
        <f t="shared" si="1"/>
        <v>122.81089933404981</v>
      </c>
      <c r="E56" s="5">
        <f t="shared" si="2"/>
        <v>5803.6348188608645</v>
      </c>
      <c r="F56" s="5">
        <f t="shared" si="4"/>
        <v>131.9007913377469</v>
      </c>
    </row>
    <row r="57" spans="1:6" ht="15">
      <c r="A57" s="4">
        <f t="shared" si="3"/>
        <v>45</v>
      </c>
      <c r="B57" s="5">
        <f t="shared" si="0"/>
        <v>37.725179691054464</v>
      </c>
      <c r="C57" s="5">
        <f>SUM($B$13:B57)</f>
        <v>1823.458970109782</v>
      </c>
      <c r="D57" s="5">
        <f t="shared" si="1"/>
        <v>122.606833995927</v>
      </c>
      <c r="E57" s="5">
        <f t="shared" si="2"/>
        <v>5926.241652856792</v>
      </c>
      <c r="F57" s="5">
        <f t="shared" si="4"/>
        <v>131.69425895237316</v>
      </c>
    </row>
    <row r="58" spans="1:6" ht="15">
      <c r="A58" s="4">
        <f t="shared" si="3"/>
        <v>46</v>
      </c>
      <c r="B58" s="5">
        <f t="shared" si="0"/>
        <v>37.663871372777365</v>
      </c>
      <c r="C58" s="5">
        <f>SUM($B$13:B58)</f>
        <v>1861.1228414825594</v>
      </c>
      <c r="D58" s="5">
        <f t="shared" si="1"/>
        <v>122.40758196152643</v>
      </c>
      <c r="E58" s="5">
        <f t="shared" si="2"/>
        <v>6048.649234818318</v>
      </c>
      <c r="F58" s="5">
        <f t="shared" si="4"/>
        <v>131.49237466996345</v>
      </c>
    </row>
    <row r="59" spans="1:6" ht="15">
      <c r="A59" s="4">
        <f t="shared" si="3"/>
        <v>47</v>
      </c>
      <c r="B59" s="5">
        <f t="shared" si="0"/>
        <v>37.603978059611684</v>
      </c>
      <c r="C59" s="5">
        <f>SUM($B$13:B59)</f>
        <v>1898.7268195421711</v>
      </c>
      <c r="D59" s="5">
        <f t="shared" si="1"/>
        <v>122.21292869373798</v>
      </c>
      <c r="E59" s="5">
        <f t="shared" si="2"/>
        <v>6170.862163512056</v>
      </c>
      <c r="F59" s="5">
        <f t="shared" si="4"/>
        <v>131.29493964919268</v>
      </c>
    </row>
    <row r="60" spans="1:6" ht="15">
      <c r="A60" s="4">
        <f t="shared" si="3"/>
        <v>48</v>
      </c>
      <c r="B60" s="5">
        <f t="shared" si="0"/>
        <v>37.545438009409864</v>
      </c>
      <c r="C60" s="5">
        <f>SUM($B$13:B60)</f>
        <v>1936.272257551581</v>
      </c>
      <c r="D60" s="5">
        <f t="shared" si="1"/>
        <v>122.02267353058205</v>
      </c>
      <c r="E60" s="5">
        <f t="shared" si="2"/>
        <v>6292.8848370426385</v>
      </c>
      <c r="F60" s="5">
        <f t="shared" si="4"/>
        <v>131.1017674383883</v>
      </c>
    </row>
    <row r="61" spans="1:6" ht="15">
      <c r="A61" s="4">
        <f t="shared" si="3"/>
        <v>49</v>
      </c>
      <c r="B61" s="5">
        <f t="shared" si="0"/>
        <v>37.488193390887595</v>
      </c>
      <c r="C61" s="5">
        <f>SUM($B$13:B61)</f>
        <v>1973.7604509424687</v>
      </c>
      <c r="D61" s="5">
        <f t="shared" si="1"/>
        <v>121.83662852038468</v>
      </c>
      <c r="E61" s="5">
        <f t="shared" si="2"/>
        <v>6414.721465563023</v>
      </c>
      <c r="F61" s="5">
        <f t="shared" si="4"/>
        <v>130.91268297067396</v>
      </c>
    </row>
    <row r="62" spans="1:6" ht="15">
      <c r="A62" s="4">
        <f t="shared" si="3"/>
        <v>50</v>
      </c>
      <c r="B62" s="5">
        <f t="shared" si="0"/>
        <v>37.43218996193468</v>
      </c>
      <c r="C62" s="5">
        <f>SUM($B$13:B62)</f>
        <v>2011.1926409044033</v>
      </c>
      <c r="D62" s="5">
        <f t="shared" si="1"/>
        <v>121.65461737628772</v>
      </c>
      <c r="E62" s="5">
        <f t="shared" si="2"/>
        <v>6536.37608293931</v>
      </c>
      <c r="F62" s="5">
        <f t="shared" si="4"/>
        <v>130.7275216587862</v>
      </c>
    </row>
    <row r="63" spans="1:6" ht="15">
      <c r="A63" s="4">
        <f t="shared" si="3"/>
        <v>51</v>
      </c>
      <c r="B63" s="5">
        <f t="shared" si="0"/>
        <v>37.37737678023041</v>
      </c>
      <c r="C63" s="5">
        <f>SUM($B$13:B63)</f>
        <v>2048.570017684634</v>
      </c>
      <c r="D63" s="5">
        <f t="shared" si="1"/>
        <v>121.47647453574885</v>
      </c>
      <c r="E63" s="5">
        <f t="shared" si="2"/>
        <v>6657.85255747506</v>
      </c>
      <c r="F63" s="5">
        <f t="shared" si="4"/>
        <v>130.54612857794237</v>
      </c>
    </row>
    <row r="64" spans="1:6" ht="15">
      <c r="A64" s="4">
        <f t="shared" si="3"/>
        <v>52</v>
      </c>
      <c r="B64" s="5">
        <f t="shared" si="0"/>
        <v>37.323705942355005</v>
      </c>
      <c r="C64" s="5">
        <f>SUM($B$13:B64)</f>
        <v>2085.893723626989</v>
      </c>
      <c r="D64" s="5">
        <f t="shared" si="1"/>
        <v>121.30204431265376</v>
      </c>
      <c r="E64" s="5">
        <f t="shared" si="2"/>
        <v>6779.1546017877145</v>
      </c>
      <c r="F64" s="5">
        <f t="shared" si="4"/>
        <v>130.3683577266868</v>
      </c>
    </row>
    <row r="65" spans="1:6" ht="15">
      <c r="A65" s="4">
        <f t="shared" si="3"/>
        <v>53</v>
      </c>
      <c r="B65" s="5">
        <f t="shared" si="0"/>
        <v>37.271132348102185</v>
      </c>
      <c r="C65" s="5">
        <f>SUM($B$13:B65)</f>
        <v>2123.164855975091</v>
      </c>
      <c r="D65" s="5">
        <f t="shared" si="1"/>
        <v>121.1311801313321</v>
      </c>
      <c r="E65" s="5">
        <f t="shared" si="2"/>
        <v>6900.285781919046</v>
      </c>
      <c r="F65" s="5">
        <f t="shared" si="4"/>
        <v>130.19407135696312</v>
      </c>
    </row>
    <row r="66" spans="1:6" ht="15">
      <c r="A66" s="4">
        <f t="shared" si="3"/>
        <v>54</v>
      </c>
      <c r="B66" s="5">
        <f t="shared" si="0"/>
        <v>37.219613487132925</v>
      </c>
      <c r="C66" s="5">
        <f>SUM($B$13:B66)</f>
        <v>2160.384469462224</v>
      </c>
      <c r="D66" s="5">
        <f t="shared" si="1"/>
        <v>120.96374383318201</v>
      </c>
      <c r="E66" s="5">
        <f t="shared" si="2"/>
        <v>7021.249525752228</v>
      </c>
      <c r="F66" s="5">
        <f t="shared" si="4"/>
        <v>130.023139365782</v>
      </c>
    </row>
    <row r="67" spans="1:6" ht="15">
      <c r="A67" s="4">
        <f t="shared" si="3"/>
        <v>55</v>
      </c>
      <c r="B67" s="5">
        <f t="shared" si="0"/>
        <v>37.1691092454818</v>
      </c>
      <c r="C67" s="5">
        <f>SUM($B$13:B67)</f>
        <v>2197.5535787077056</v>
      </c>
      <c r="D67" s="5">
        <f t="shared" si="1"/>
        <v>120.79960504781585</v>
      </c>
      <c r="E67" s="5">
        <f t="shared" si="2"/>
        <v>7142.049130800043</v>
      </c>
      <c r="F67" s="5">
        <f t="shared" si="4"/>
        <v>129.85543874181897</v>
      </c>
    </row>
    <row r="68" spans="1:6" ht="15">
      <c r="A68" s="4">
        <f t="shared" si="3"/>
        <v>56</v>
      </c>
      <c r="B68" s="5">
        <f t="shared" si="0"/>
        <v>37.1195817297442</v>
      </c>
      <c r="C68" s="5">
        <f>SUM($B$13:B68)</f>
        <v>2234.67316043745</v>
      </c>
      <c r="D68" s="5">
        <f t="shared" si="1"/>
        <v>120.63864062166864</v>
      </c>
      <c r="E68" s="5">
        <f t="shared" si="2"/>
        <v>7262.687771421713</v>
      </c>
      <c r="F68" s="5">
        <f t="shared" si="4"/>
        <v>129.69085306110202</v>
      </c>
    </row>
    <row r="69" spans="1:6" ht="15">
      <c r="A69" s="4">
        <f t="shared" si="3"/>
        <v>57</v>
      </c>
      <c r="B69" s="5">
        <f t="shared" si="0"/>
        <v>37.07099510704452</v>
      </c>
      <c r="C69" s="5">
        <f>SUM($B$13:B69)</f>
        <v>2271.7441555444943</v>
      </c>
      <c r="D69" s="5">
        <f t="shared" si="1"/>
        <v>120.48073409789468</v>
      </c>
      <c r="E69" s="5">
        <f t="shared" si="2"/>
        <v>7383.168505519607</v>
      </c>
      <c r="F69" s="5">
        <f t="shared" si="4"/>
        <v>129.52927202665975</v>
      </c>
    </row>
    <row r="70" spans="1:6" ht="15">
      <c r="A70" s="4">
        <f t="shared" si="3"/>
        <v>58</v>
      </c>
      <c r="B70" s="5">
        <f t="shared" si="0"/>
        <v>37.02331545911919</v>
      </c>
      <c r="C70" s="5">
        <f>SUM($B$13:B70)</f>
        <v>2308.7674710036135</v>
      </c>
      <c r="D70" s="5">
        <f t="shared" si="1"/>
        <v>120.32577524213737</v>
      </c>
      <c r="E70" s="5">
        <f t="shared" si="2"/>
        <v>7503.494280761744</v>
      </c>
      <c r="F70" s="5">
        <f t="shared" si="4"/>
        <v>129.37059104761627</v>
      </c>
    </row>
    <row r="71" spans="1:6" ht="15">
      <c r="A71" s="4">
        <f t="shared" si="3"/>
        <v>59</v>
      </c>
      <c r="B71" s="5">
        <f t="shared" si="0"/>
        <v>36.976510649049615</v>
      </c>
      <c r="C71" s="5">
        <f>SUM($B$13:B71)</f>
        <v>2345.743981652663</v>
      </c>
      <c r="D71" s="5">
        <f t="shared" si="1"/>
        <v>120.17365960941125</v>
      </c>
      <c r="E71" s="5">
        <f t="shared" si="2"/>
        <v>7623.667940371155</v>
      </c>
      <c r="F71" s="5">
        <f t="shared" si="4"/>
        <v>129.2147108537484</v>
      </c>
    </row>
    <row r="72" spans="1:6" ht="15">
      <c r="A72" s="4">
        <f t="shared" si="3"/>
        <v>60</v>
      </c>
      <c r="B72" s="5">
        <f t="shared" si="0"/>
        <v>36.930550199354236</v>
      </c>
      <c r="C72" s="5">
        <f>SUM($B$13:B72)</f>
        <v>2382.6745318520175</v>
      </c>
      <c r="D72" s="5">
        <f t="shared" si="1"/>
        <v>120.02428814790127</v>
      </c>
      <c r="E72" s="5">
        <f t="shared" si="2"/>
        <v>7743.692228519057</v>
      </c>
      <c r="F72" s="5">
        <f t="shared" si="4"/>
        <v>129.06153714198427</v>
      </c>
    </row>
    <row r="73" spans="1:6" ht="15">
      <c r="A73" s="4">
        <f t="shared" si="3"/>
        <v>61</v>
      </c>
      <c r="B73" s="5">
        <f t="shared" si="0"/>
        <v>36.8854051802999</v>
      </c>
      <c r="C73" s="5">
        <f>SUM($B$13:B73)</f>
        <v>2419.5599370323175</v>
      </c>
      <c r="D73" s="5">
        <f t="shared" si="1"/>
        <v>119.87756683597468</v>
      </c>
      <c r="E73" s="5">
        <f t="shared" si="2"/>
        <v>7863.569795355032</v>
      </c>
      <c r="F73" s="5">
        <f t="shared" si="4"/>
        <v>128.91098025172184</v>
      </c>
    </row>
    <row r="74" spans="1:6" ht="15">
      <c r="A74" s="4">
        <f t="shared" si="3"/>
        <v>62</v>
      </c>
      <c r="B74" s="5">
        <f t="shared" si="0"/>
        <v>36.841048107423646</v>
      </c>
      <c r="C74" s="5">
        <f>SUM($B$13:B74)</f>
        <v>2456.4009851397414</v>
      </c>
      <c r="D74" s="5">
        <f t="shared" si="1"/>
        <v>119.73340634912685</v>
      </c>
      <c r="E74" s="5">
        <f t="shared" si="2"/>
        <v>7983.30320170416</v>
      </c>
      <c r="F74" s="5">
        <f t="shared" si="4"/>
        <v>128.7629548661961</v>
      </c>
    </row>
    <row r="75" spans="1:6" ht="15">
      <c r="A75" s="4">
        <f t="shared" si="3"/>
        <v>63</v>
      </c>
      <c r="B75" s="5">
        <f t="shared" si="0"/>
        <v>36.79745284737018</v>
      </c>
      <c r="C75" s="5">
        <f>SUM($B$13:B75)</f>
        <v>2493.1984379871114</v>
      </c>
      <c r="D75" s="5">
        <f t="shared" si="1"/>
        <v>119.5917217539531</v>
      </c>
      <c r="E75" s="5">
        <f t="shared" si="2"/>
        <v>8102.894923458112</v>
      </c>
      <c r="F75" s="5">
        <f t="shared" si="4"/>
        <v>128.61737973743035</v>
      </c>
    </row>
    <row r="76" spans="1:6" ht="15">
      <c r="A76" s="4">
        <f t="shared" si="3"/>
        <v>64</v>
      </c>
      <c r="B76" s="5">
        <f t="shared" si="0"/>
        <v>36.75459453124999</v>
      </c>
      <c r="C76" s="5">
        <f>SUM($B$13:B76)</f>
        <v>2529.9530325183614</v>
      </c>
      <c r="D76" s="5">
        <f t="shared" si="1"/>
        <v>119.45243222656248</v>
      </c>
      <c r="E76" s="5">
        <f t="shared" si="2"/>
        <v>8222.347355684675</v>
      </c>
      <c r="F76" s="5">
        <f t="shared" si="4"/>
        <v>128.47417743257304</v>
      </c>
    </row>
    <row r="77" spans="1:6" ht="15">
      <c r="A77" s="4">
        <f t="shared" si="3"/>
        <v>65</v>
      </c>
      <c r="B77" s="5">
        <f t="shared" si="0"/>
        <v>36.712449474810185</v>
      </c>
      <c r="C77" s="5">
        <f>SUM($B$13:B77)</f>
        <v>2566.6654819931714</v>
      </c>
      <c r="D77" s="5">
        <f t="shared" si="1"/>
        <v>119.3154607931331</v>
      </c>
      <c r="E77" s="5">
        <f t="shared" si="2"/>
        <v>8341.662816477807</v>
      </c>
      <c r="F77" s="5">
        <f t="shared" si="4"/>
        <v>128.33327409965855</v>
      </c>
    </row>
    <row r="78" spans="1:6" ht="15">
      <c r="A78" s="4">
        <f t="shared" si="3"/>
        <v>66</v>
      </c>
      <c r="B78" s="5">
        <f aca="true" t="shared" si="5" ref="B78:B107">$B$6*POWER(A78,$B$9)</f>
        <v>36.670995104786556</v>
      </c>
      <c r="C78" s="5">
        <f>SUM($B$13:B78)</f>
        <v>2603.336477097958</v>
      </c>
      <c r="D78" s="5">
        <f aca="true" t="shared" si="6" ref="D78:D107">B78*$B$7</f>
        <v>119.18073409055631</v>
      </c>
      <c r="E78" s="5">
        <f aca="true" t="shared" si="7" ref="E78:E107">$B$7*C78</f>
        <v>8460.843550568363</v>
      </c>
      <c r="F78" s="5">
        <f aca="true" t="shared" si="8" ref="F78:F107">E78/A78</f>
        <v>128.1945992510358</v>
      </c>
    </row>
    <row r="79" spans="1:6" ht="15">
      <c r="A79" s="4">
        <f aca="true" t="shared" si="9" ref="A79:A107">A78+$B$5</f>
        <v>67</v>
      </c>
      <c r="B79" s="5">
        <f t="shared" si="5"/>
        <v>36.63020989087256</v>
      </c>
      <c r="C79" s="5">
        <f>SUM($B$13:B79)</f>
        <v>2639.9666869888306</v>
      </c>
      <c r="D79" s="5">
        <f t="shared" si="6"/>
        <v>119.04818214533582</v>
      </c>
      <c r="E79" s="5">
        <f t="shared" si="7"/>
        <v>8579.891732713699</v>
      </c>
      <c r="F79" s="5">
        <f t="shared" si="8"/>
        <v>128.05808556289102</v>
      </c>
    </row>
    <row r="80" spans="1:6" ht="15">
      <c r="A80" s="4">
        <f t="shared" si="9"/>
        <v>68</v>
      </c>
      <c r="B80" s="5">
        <f t="shared" si="5"/>
        <v>36.59007328279988</v>
      </c>
      <c r="C80" s="5">
        <f>SUM($B$13:B80)</f>
        <v>2676.5567602716305</v>
      </c>
      <c r="D80" s="5">
        <f t="shared" si="6"/>
        <v>118.91773816909961</v>
      </c>
      <c r="E80" s="5">
        <f t="shared" si="7"/>
        <v>8698.8094708828</v>
      </c>
      <c r="F80" s="5">
        <f t="shared" si="8"/>
        <v>127.92366868945294</v>
      </c>
    </row>
    <row r="81" spans="1:6" ht="15">
      <c r="A81" s="4">
        <f t="shared" si="9"/>
        <v>69</v>
      </c>
      <c r="B81" s="5">
        <f t="shared" si="5"/>
        <v>36.55056565207771</v>
      </c>
      <c r="C81" s="5">
        <f>SUM($B$13:B81)</f>
        <v>2713.1073259237082</v>
      </c>
      <c r="D81" s="5">
        <f t="shared" si="6"/>
        <v>118.78933836925255</v>
      </c>
      <c r="E81" s="5">
        <f t="shared" si="7"/>
        <v>8817.598809252051</v>
      </c>
      <c r="F81" s="5">
        <f t="shared" si="8"/>
        <v>127.79128709060943</v>
      </c>
    </row>
    <row r="82" spans="1:6" ht="15">
      <c r="A82" s="4">
        <f t="shared" si="9"/>
        <v>70</v>
      </c>
      <c r="B82" s="5">
        <f t="shared" si="5"/>
        <v>36.51166823798354</v>
      </c>
      <c r="C82" s="5">
        <f>SUM($B$13:B82)</f>
        <v>2749.6189941616917</v>
      </c>
      <c r="D82" s="5">
        <f t="shared" si="6"/>
        <v>118.66292177344651</v>
      </c>
      <c r="E82" s="5">
        <f t="shared" si="7"/>
        <v>8936.261731025497</v>
      </c>
      <c r="F82" s="5">
        <f t="shared" si="8"/>
        <v>127.66088187179282</v>
      </c>
    </row>
    <row r="83" spans="1:6" ht="15">
      <c r="A83" s="4">
        <f t="shared" si="9"/>
        <v>71</v>
      </c>
      <c r="B83" s="5">
        <f t="shared" si="5"/>
        <v>36.47336309743945</v>
      </c>
      <c r="C83" s="5">
        <f>SUM($B$13:B83)</f>
        <v>2786.092357259131</v>
      </c>
      <c r="D83" s="5">
        <f t="shared" si="6"/>
        <v>118.53843006667822</v>
      </c>
      <c r="E83" s="5">
        <f t="shared" si="7"/>
        <v>9054.800161092175</v>
      </c>
      <c r="F83" s="5">
        <f t="shared" si="8"/>
        <v>127.53239663510105</v>
      </c>
    </row>
    <row r="84" spans="1:6" ht="15">
      <c r="A84" s="4">
        <f t="shared" si="9"/>
        <v>72</v>
      </c>
      <c r="B84" s="5">
        <f t="shared" si="5"/>
        <v>36.435633058444</v>
      </c>
      <c r="C84" s="5">
        <f>SUM($B$13:B84)</f>
        <v>2822.527990317575</v>
      </c>
      <c r="D84" s="5">
        <f t="shared" si="6"/>
        <v>118.415807439943</v>
      </c>
      <c r="E84" s="5">
        <f t="shared" si="7"/>
        <v>9173.215968532118</v>
      </c>
      <c r="F84" s="5">
        <f t="shared" si="8"/>
        <v>127.40577734072387</v>
      </c>
    </row>
    <row r="85" spans="1:6" ht="15">
      <c r="A85" s="4">
        <f t="shared" si="9"/>
        <v>73</v>
      </c>
      <c r="B85" s="5">
        <f t="shared" si="5"/>
        <v>36.398461676761755</v>
      </c>
      <c r="C85" s="5">
        <f>SUM($B$13:B85)</f>
        <v>2858.9264519943367</v>
      </c>
      <c r="D85" s="5">
        <f t="shared" si="6"/>
        <v>118.29500044947571</v>
      </c>
      <c r="E85" s="5">
        <f t="shared" si="7"/>
        <v>9291.510968981594</v>
      </c>
      <c r="F85" s="5">
        <f t="shared" si="8"/>
        <v>127.28097217783007</v>
      </c>
    </row>
    <row r="86" spans="1:6" ht="15">
      <c r="A86" s="4">
        <f t="shared" si="9"/>
        <v>74</v>
      </c>
      <c r="B86" s="5">
        <f t="shared" si="5"/>
        <v>36.3618331956016</v>
      </c>
      <c r="C86" s="5">
        <f>SUM($B$13:B86)</f>
        <v>2895.2882851899385</v>
      </c>
      <c r="D86" s="5">
        <f t="shared" si="6"/>
        <v>118.17595788570519</v>
      </c>
      <c r="E86" s="5">
        <f t="shared" si="7"/>
        <v>9409.6869268673</v>
      </c>
      <c r="F86" s="5">
        <f t="shared" si="8"/>
        <v>127.1579314441527</v>
      </c>
    </row>
    <row r="87" spans="1:6" ht="15">
      <c r="A87" s="4">
        <f t="shared" si="9"/>
        <v>75</v>
      </c>
      <c r="B87" s="5">
        <f t="shared" si="5"/>
        <v>36.32573250804006</v>
      </c>
      <c r="C87" s="5">
        <f>SUM($B$13:B87)</f>
        <v>2931.6140176979784</v>
      </c>
      <c r="D87" s="5">
        <f t="shared" si="6"/>
        <v>118.0586306511302</v>
      </c>
      <c r="E87" s="5">
        <f t="shared" si="7"/>
        <v>9527.74555751843</v>
      </c>
      <c r="F87" s="5">
        <f t="shared" si="8"/>
        <v>127.03660743357908</v>
      </c>
    </row>
    <row r="88" spans="1:6" ht="15">
      <c r="A88" s="4">
        <f t="shared" si="9"/>
        <v>76</v>
      </c>
      <c r="B88" s="5">
        <f t="shared" si="5"/>
        <v>36.29014512196896</v>
      </c>
      <c r="C88" s="5">
        <f>SUM($B$13:B88)</f>
        <v>2967.9041628199475</v>
      </c>
      <c r="D88" s="5">
        <f t="shared" si="6"/>
        <v>117.94297164639913</v>
      </c>
      <c r="E88" s="5">
        <f t="shared" si="7"/>
        <v>9645.688529164829</v>
      </c>
      <c r="F88" s="5">
        <f t="shared" si="8"/>
        <v>126.91695433111617</v>
      </c>
    </row>
    <row r="89" spans="1:6" ht="15">
      <c r="A89" s="4">
        <f t="shared" si="9"/>
        <v>77</v>
      </c>
      <c r="B89" s="5">
        <f t="shared" si="5"/>
        <v>36.255057127367074</v>
      </c>
      <c r="C89" s="5">
        <f>SUM($B$13:B89)</f>
        <v>3004.1592199473143</v>
      </c>
      <c r="D89" s="5">
        <f t="shared" si="6"/>
        <v>117.82893566394299</v>
      </c>
      <c r="E89" s="5">
        <f t="shared" si="7"/>
        <v>9763.517464828772</v>
      </c>
      <c r="F89" s="5">
        <f t="shared" si="8"/>
        <v>126.79892811465938</v>
      </c>
    </row>
    <row r="90" spans="1:6" ht="15">
      <c r="A90" s="4">
        <f t="shared" si="9"/>
        <v>78</v>
      </c>
      <c r="B90" s="5">
        <f t="shared" si="5"/>
        <v>36.220455165713695</v>
      </c>
      <c r="C90" s="5">
        <f>SUM($B$13:B90)</f>
        <v>3040.379675113028</v>
      </c>
      <c r="D90" s="5">
        <f t="shared" si="6"/>
        <v>117.7164792885695</v>
      </c>
      <c r="E90" s="5">
        <f t="shared" si="7"/>
        <v>9881.23394411734</v>
      </c>
      <c r="F90" s="5">
        <f t="shared" si="8"/>
        <v>126.68248646304284</v>
      </c>
    </row>
    <row r="91" spans="1:6" ht="15">
      <c r="A91" s="4">
        <f t="shared" si="9"/>
        <v>79</v>
      </c>
      <c r="B91" s="5">
        <f t="shared" si="5"/>
        <v>36.186326401378416</v>
      </c>
      <c r="C91" s="5">
        <f>SUM($B$13:B91)</f>
        <v>3076.5660015144063</v>
      </c>
      <c r="D91" s="5">
        <f t="shared" si="6"/>
        <v>117.60556080447985</v>
      </c>
      <c r="E91" s="5">
        <f t="shared" si="7"/>
        <v>9998.83950492182</v>
      </c>
      <c r="F91" s="5">
        <f t="shared" si="8"/>
        <v>126.56758866989645</v>
      </c>
    </row>
    <row r="92" spans="1:6" ht="15">
      <c r="A92" s="4">
        <f t="shared" si="9"/>
        <v>80</v>
      </c>
      <c r="B92" s="5">
        <f t="shared" si="5"/>
        <v>36.152658494836224</v>
      </c>
      <c r="C92" s="5">
        <f>SUM($B$13:B92)</f>
        <v>3112.7186600092423</v>
      </c>
      <c r="D92" s="5">
        <f t="shared" si="6"/>
        <v>117.49614010821773</v>
      </c>
      <c r="E92" s="5">
        <f t="shared" si="7"/>
        <v>10116.335645030038</v>
      </c>
      <c r="F92" s="5">
        <f t="shared" si="8"/>
        <v>126.45419556287547</v>
      </c>
    </row>
    <row r="93" spans="1:6" ht="15">
      <c r="A93" s="4">
        <f t="shared" si="9"/>
        <v>81</v>
      </c>
      <c r="B93" s="5">
        <f t="shared" si="5"/>
        <v>36.119439577570226</v>
      </c>
      <c r="C93" s="5">
        <f>SUM($B$13:B93)</f>
        <v>3148.8380995868124</v>
      </c>
      <c r="D93" s="5">
        <f t="shared" si="6"/>
        <v>117.38817862710323</v>
      </c>
      <c r="E93" s="5">
        <f t="shared" si="7"/>
        <v>10233.723823657141</v>
      </c>
      <c r="F93" s="5">
        <f t="shared" si="8"/>
        <v>126.34226942786594</v>
      </c>
    </row>
    <row r="94" spans="1:6" ht="15">
      <c r="A94" s="4">
        <f t="shared" si="9"/>
        <v>82</v>
      </c>
      <c r="B94" s="5">
        <f t="shared" si="5"/>
        <v>36.08665822853632</v>
      </c>
      <c r="C94" s="5">
        <f>SUM($B$13:B94)</f>
        <v>3184.9247578153486</v>
      </c>
      <c r="D94" s="5">
        <f t="shared" si="6"/>
        <v>117.28163924274304</v>
      </c>
      <c r="E94" s="5">
        <f t="shared" si="7"/>
        <v>10351.005462899882</v>
      </c>
      <c r="F94" s="5">
        <f t="shared" si="8"/>
        <v>126.23177393780344</v>
      </c>
    </row>
    <row r="95" spans="1:6" ht="15">
      <c r="A95" s="4">
        <f t="shared" si="9"/>
        <v>83</v>
      </c>
      <c r="B95" s="5">
        <f t="shared" si="5"/>
        <v>36.05430345207472</v>
      </c>
      <c r="C95" s="5">
        <f>SUM($B$13:B95)</f>
        <v>3220.9790612674233</v>
      </c>
      <c r="D95" s="5">
        <f t="shared" si="6"/>
        <v>117.17648621924283</v>
      </c>
      <c r="E95" s="5">
        <f t="shared" si="7"/>
        <v>10468.181949119125</v>
      </c>
      <c r="F95" s="5">
        <f t="shared" si="8"/>
        <v>126.1226740857726</v>
      </c>
    </row>
    <row r="96" spans="1:6" ht="15">
      <c r="A96" s="4">
        <f t="shared" si="9"/>
        <v>84</v>
      </c>
      <c r="B96" s="5">
        <f t="shared" si="5"/>
        <v>36.022364657163294</v>
      </c>
      <c r="C96" s="5">
        <f>SUM($B$13:B96)</f>
        <v>3257.001425924587</v>
      </c>
      <c r="D96" s="5">
        <f t="shared" si="6"/>
        <v>117.0726851357807</v>
      </c>
      <c r="E96" s="5">
        <f t="shared" si="7"/>
        <v>10585.254634254907</v>
      </c>
      <c r="F96" s="5">
        <f t="shared" si="8"/>
        <v>126.01493612208222</v>
      </c>
    </row>
    <row r="97" spans="1:6" ht="15">
      <c r="A97" s="4">
        <f t="shared" si="9"/>
        <v>85</v>
      </c>
      <c r="B97" s="5">
        <f t="shared" si="5"/>
        <v>35.99083163791622</v>
      </c>
      <c r="C97" s="5">
        <f>SUM($B$13:B97)</f>
        <v>3292.992257562503</v>
      </c>
      <c r="D97" s="5">
        <f t="shared" si="6"/>
        <v>116.97020282322772</v>
      </c>
      <c r="E97" s="5">
        <f t="shared" si="7"/>
        <v>10702.224837078134</v>
      </c>
      <c r="F97" s="5">
        <f t="shared" si="8"/>
        <v>125.90852749503688</v>
      </c>
    </row>
    <row r="98" spans="1:6" ht="15">
      <c r="A98" s="4">
        <f t="shared" si="9"/>
        <v>86</v>
      </c>
      <c r="B98" s="5">
        <f t="shared" si="5"/>
        <v>35.9596945552395</v>
      </c>
      <c r="C98" s="5">
        <f>SUM($B$13:B98)</f>
        <v>3328.951952117742</v>
      </c>
      <c r="D98" s="5">
        <f t="shared" si="6"/>
        <v>116.86900730452838</v>
      </c>
      <c r="E98" s="5">
        <f t="shared" si="7"/>
        <v>10819.093844382662</v>
      </c>
      <c r="F98" s="5">
        <f t="shared" si="8"/>
        <v>125.80341679514723</v>
      </c>
    </row>
    <row r="99" spans="1:6" ht="15">
      <c r="A99" s="4">
        <f t="shared" si="9"/>
        <v>87</v>
      </c>
      <c r="B99" s="5">
        <f t="shared" si="5"/>
        <v>35.92894391956214</v>
      </c>
      <c r="C99" s="5">
        <f>SUM($B$13:B99)</f>
        <v>3364.8808960373044</v>
      </c>
      <c r="D99" s="5">
        <f t="shared" si="6"/>
        <v>116.76906773857695</v>
      </c>
      <c r="E99" s="5">
        <f t="shared" si="7"/>
        <v>10935.86291212124</v>
      </c>
      <c r="F99" s="5">
        <f t="shared" si="8"/>
        <v>125.69957370254299</v>
      </c>
    </row>
    <row r="100" spans="1:6" ht="15">
      <c r="A100" s="4">
        <f t="shared" si="9"/>
        <v>88</v>
      </c>
      <c r="B100" s="5">
        <f t="shared" si="5"/>
        <v>35.8985705745684</v>
      </c>
      <c r="C100" s="5">
        <f>SUM($B$13:B100)</f>
        <v>3400.779466611873</v>
      </c>
      <c r="D100" s="5">
        <f t="shared" si="6"/>
        <v>116.67035436734731</v>
      </c>
      <c r="E100" s="5">
        <f t="shared" si="7"/>
        <v>11052.533266488586</v>
      </c>
      <c r="F100" s="5">
        <f t="shared" si="8"/>
        <v>125.5969689373703</v>
      </c>
    </row>
    <row r="101" spans="1:6" ht="15">
      <c r="A101" s="4">
        <f t="shared" si="9"/>
        <v>89</v>
      </c>
      <c r="B101" s="5">
        <f t="shared" si="5"/>
        <v>35.86856568186239</v>
      </c>
      <c r="C101" s="5">
        <f>SUM($B$13:B101)</f>
        <v>3436.6480322937355</v>
      </c>
      <c r="D101" s="5">
        <f t="shared" si="6"/>
        <v>116.57283846605277</v>
      </c>
      <c r="E101" s="5">
        <f t="shared" si="7"/>
        <v>11169.10610495464</v>
      </c>
      <c r="F101" s="5">
        <f t="shared" si="8"/>
        <v>125.4955742129735</v>
      </c>
    </row>
    <row r="102" spans="1:6" ht="15">
      <c r="A102" s="4">
        <f t="shared" si="9"/>
        <v>90</v>
      </c>
      <c r="B102" s="5">
        <f t="shared" si="5"/>
        <v>35.83892070650174</v>
      </c>
      <c r="C102" s="5">
        <f>SUM($B$13:B102)</f>
        <v>3472.486953000237</v>
      </c>
      <c r="D102" s="5">
        <f t="shared" si="6"/>
        <v>116.47649229613066</v>
      </c>
      <c r="E102" s="5">
        <f t="shared" si="7"/>
        <v>11285.58259725077</v>
      </c>
      <c r="F102" s="5">
        <f t="shared" si="8"/>
        <v>125.39536219167522</v>
      </c>
    </row>
    <row r="103" spans="1:6" ht="15">
      <c r="A103" s="4">
        <f t="shared" si="9"/>
        <v>91</v>
      </c>
      <c r="B103" s="5">
        <f t="shared" si="5"/>
        <v>35.80962740334208</v>
      </c>
      <c r="C103" s="5">
        <f>SUM($B$13:B103)</f>
        <v>3508.296580403579</v>
      </c>
      <c r="D103" s="5">
        <f t="shared" si="6"/>
        <v>116.38128906086175</v>
      </c>
      <c r="E103" s="5">
        <f t="shared" si="7"/>
        <v>11401.96388631163</v>
      </c>
      <c r="F103" s="5">
        <f t="shared" si="8"/>
        <v>125.29630644298496</v>
      </c>
    </row>
    <row r="104" spans="1:6" ht="15">
      <c r="A104" s="4">
        <f t="shared" si="9"/>
        <v>92</v>
      </c>
      <c r="B104" s="5">
        <f t="shared" si="5"/>
        <v>35.78067780413849</v>
      </c>
      <c r="C104" s="5">
        <f>SUM($B$13:B104)</f>
        <v>3544.0772582077175</v>
      </c>
      <c r="D104" s="5">
        <f t="shared" si="6"/>
        <v>116.28720286345009</v>
      </c>
      <c r="E104" s="5">
        <f t="shared" si="7"/>
        <v>11518.251089175083</v>
      </c>
      <c r="F104" s="5">
        <f t="shared" si="8"/>
        <v>125.19838140407698</v>
      </c>
    </row>
    <row r="105" spans="1:6" ht="15">
      <c r="A105" s="4">
        <f t="shared" si="9"/>
        <v>93</v>
      </c>
      <c r="B105" s="5">
        <f t="shared" si="5"/>
        <v>35.75206420535429</v>
      </c>
      <c r="C105" s="5">
        <f>SUM($B$13:B105)</f>
        <v>3579.8293224130716</v>
      </c>
      <c r="D105" s="5">
        <f t="shared" si="6"/>
        <v>116.19420866740143</v>
      </c>
      <c r="E105" s="5">
        <f t="shared" si="7"/>
        <v>11634.445297842483</v>
      </c>
      <c r="F105" s="5">
        <f t="shared" si="8"/>
        <v>125.1015623423923</v>
      </c>
    </row>
    <row r="106" spans="1:6" ht="15">
      <c r="A106" s="4">
        <f t="shared" si="9"/>
        <v>94</v>
      </c>
      <c r="B106" s="5">
        <f t="shared" si="5"/>
        <v>35.7237791566311</v>
      </c>
      <c r="C106" s="5">
        <f>SUM($B$13:B106)</f>
        <v>3615.553101569703</v>
      </c>
      <c r="D106" s="5">
        <f t="shared" si="6"/>
        <v>116.10228225905108</v>
      </c>
      <c r="E106" s="5">
        <f t="shared" si="7"/>
        <v>11750.547580101535</v>
      </c>
      <c r="F106" s="5">
        <f t="shared" si="8"/>
        <v>125.00582532022909</v>
      </c>
    </row>
    <row r="107" spans="1:6" ht="15">
      <c r="A107" s="4">
        <f t="shared" si="9"/>
        <v>95</v>
      </c>
      <c r="B107" s="5">
        <f t="shared" si="5"/>
        <v>35.69581544987787</v>
      </c>
      <c r="C107" s="5">
        <f>SUM($B$13:B107)</f>
        <v>3651.248917019581</v>
      </c>
      <c r="D107" s="5">
        <f t="shared" si="6"/>
        <v>116.01140021210307</v>
      </c>
      <c r="E107" s="5">
        <f t="shared" si="7"/>
        <v>11866.558980313637</v>
      </c>
      <c r="F107" s="5">
        <f t="shared" si="8"/>
        <v>124.91114716119618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2008-11-17T10:56:52Z</dcterms:created>
  <dcterms:modified xsi:type="dcterms:W3CDTF">2009-06-15T08:27:36Z</dcterms:modified>
  <cp:category/>
  <cp:version/>
  <cp:contentType/>
  <cp:contentStatus/>
</cp:coreProperties>
</file>